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1085" windowHeight="8190" activeTab="0"/>
  </bookViews>
  <sheets>
    <sheet name="PL" sheetId="1" r:id="rId1"/>
  </sheets>
  <definedNames>
    <definedName name="_xlnm.Print_Titles" localSheetId="0">'PL'!$5:$6</definedName>
  </definedNames>
  <calcPr fullCalcOnLoad="1"/>
</workbook>
</file>

<file path=xl/sharedStrings.xml><?xml version="1.0" encoding="utf-8"?>
<sst xmlns="http://schemas.openxmlformats.org/spreadsheetml/2006/main" count="66" uniqueCount="48">
  <si>
    <t>Hoạt động</t>
  </si>
  <si>
    <t>NS tỉnh</t>
  </si>
  <si>
    <t>Thanh tra, kiểm tra về ATTP chuyên ngành, liên ngành (xăng xe, hỗ trợ cán bộ, công tác phí…)</t>
  </si>
  <si>
    <t xml:space="preserve">Mua sắm và duy trì hoạt động xe kiểm nghiệm thực phẩm lưu động </t>
  </si>
  <si>
    <t xml:space="preserve">Tuyên truyền, giáo dục nâng cao kiến thức và thực hành về ATTP, ký cam kết bảo đảm ATTP </t>
  </si>
  <si>
    <t>Trong đó</t>
  </si>
  <si>
    <t>Tổng 2016-2020</t>
  </si>
  <si>
    <t>Giám sát của Ban chỉ đạo ATTP, Mặt trận Tổ Quốc và các ban, ngành, đoàn thể của tỉnh (xăng xe, công tác phí)</t>
  </si>
  <si>
    <t>Hỗ trợ tiêu hủy thực phẩm vi phạm</t>
  </si>
  <si>
    <t>Kiểm nghiệm thực phẩm</t>
  </si>
  <si>
    <t>Xây dựng các mô hình điểm</t>
  </si>
  <si>
    <t>Xây dựng mô hình chợ ATTP</t>
  </si>
  <si>
    <t xml:space="preserve">Xây dựng mô hình chuỗi nông lâm thủy sản an toàn </t>
  </si>
  <si>
    <t>TỔNG SỐ</t>
  </si>
  <si>
    <t>Đào tạo, đào tạo lại cán bộ triển khai ATTP tuyến tỉnh, huyện, xã</t>
  </si>
  <si>
    <t>Hỗ trợ hoạt động của BCĐ và tổ giúp việc tuyến tỉnh (văn phòng phẩm, hội nghị hội thảo, thông tin liên lạc…)</t>
  </si>
  <si>
    <t>Năm 2016</t>
  </si>
  <si>
    <t>Năm 2017</t>
  </si>
  <si>
    <t>Năm 2018</t>
  </si>
  <si>
    <t>Năm 2019</t>
  </si>
  <si>
    <t>Năm 2020</t>
  </si>
  <si>
    <t>Có Kế hoạch riêng</t>
  </si>
  <si>
    <t xml:space="preserve">Đầu tư nâng cấp Phòng kiểm nghiệm ATTP tại TTYT dự phòng tỉnh </t>
  </si>
  <si>
    <t>Mua vật tư, testkit kiểm nghiệm nhanh phục vụ công tác thanh tra, kiểm tra ATTP</t>
  </si>
  <si>
    <t>Thanh tra, kiểm tra, giám sát ATTP</t>
  </si>
  <si>
    <t>Kiểm nghiệm mẫu thực phẩm (mua mẫu, trả phí kiểm nghiệm…)</t>
  </si>
  <si>
    <r>
      <rPr>
        <i/>
        <sz val="11"/>
        <rFont val="Times New Roman"/>
        <family val="1"/>
      </rPr>
      <t xml:space="preserve">Đơn vị tính: </t>
    </r>
    <r>
      <rPr>
        <b/>
        <i/>
        <sz val="11"/>
        <rFont val="Times New Roman"/>
        <family val="1"/>
      </rPr>
      <t>Triệu đồng</t>
    </r>
  </si>
  <si>
    <t>Cung cấp bổ sung trang thiết bị thiết yếu phục vụ công tác của Chi cục ATVSTP, Chi cục QLTT, Chi cục QLCL nông, lâm sản và thủy sản</t>
  </si>
  <si>
    <t>TT</t>
  </si>
  <si>
    <t>NS TW</t>
  </si>
  <si>
    <t xml:space="preserve">Xây dựng mô hình xã/phường/thị trấn điểm về ATTP </t>
  </si>
  <si>
    <t xml:space="preserve">KHUNG HOẠT ĐỘNG VÀ DỰ TOÁN KINH PHÍ 
THỰC HIỆN KẾ HOẠCH BẢO ĐẢM ATTP GIAI ĐOẠN 2016 - 2020  </t>
  </si>
  <si>
    <t>Lĩnh vực Y tế</t>
  </si>
  <si>
    <t>Lĩnh vực  Nông nghiệp và PTNT</t>
  </si>
  <si>
    <t>Lĩnh vực Công Thương</t>
  </si>
  <si>
    <t>2.1.</t>
  </si>
  <si>
    <t>2.2.</t>
  </si>
  <si>
    <t>5.1.</t>
  </si>
  <si>
    <t>5.2.</t>
  </si>
  <si>
    <t>5.3.</t>
  </si>
  <si>
    <t>5.4.</t>
  </si>
  <si>
    <t>5.5.</t>
  </si>
  <si>
    <t>7.1.</t>
  </si>
  <si>
    <t>7.2.</t>
  </si>
  <si>
    <t>7.3.</t>
  </si>
  <si>
    <t>Phòng chống ngộ độc thực phẩm và các bệnh truyền qua thực phẩm</t>
  </si>
  <si>
    <t>Nâng cao năng lực kiểm nghiệm thực phẩm</t>
  </si>
  <si>
    <t>(Kèm theo Kế hoạch số:              /UBND tỉnh ngày           / 12 /2016 của UBND tỉnh Phú Thọ)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</si>
</sst>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</numFmts>
  <fonts count="34">
    <font>
      <sz val="14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.VnTime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4"/>
      <name val=".VnTime"/>
      <family val="2"/>
    </font>
    <font>
      <i/>
      <sz val="14"/>
      <name val="Times New Roman"/>
      <family val="1"/>
    </font>
    <font>
      <sz val="11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7" applyFont="1" applyAlignment="1">
      <alignment/>
      <protection/>
    </xf>
    <xf numFmtId="0" fontId="23" fillId="0" borderId="0" xfId="57" applyFont="1" applyAlignment="1">
      <alignment/>
      <protection/>
    </xf>
    <xf numFmtId="0" fontId="24" fillId="0" borderId="0" xfId="57" applyFont="1" applyAlignment="1">
      <alignment/>
      <protection/>
    </xf>
    <xf numFmtId="0" fontId="24" fillId="0" borderId="0" xfId="57" applyFont="1" applyBorder="1" applyAlignment="1">
      <alignment/>
      <protection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0" xfId="57" applyFont="1" applyBorder="1" applyAlignment="1">
      <alignment horizontal="justify" vertical="center" wrapText="1"/>
      <protection/>
    </xf>
    <xf numFmtId="0" fontId="26" fillId="0" borderId="10" xfId="57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25" fillId="0" borderId="10" xfId="57" applyFont="1" applyFill="1" applyBorder="1" applyAlignment="1">
      <alignment horizontal="justify" vertical="center" wrapText="1"/>
      <protection/>
    </xf>
    <xf numFmtId="0" fontId="25" fillId="0" borderId="10" xfId="57" applyFont="1" applyBorder="1" applyAlignment="1">
      <alignment horizontal="justify" vertical="center" wrapText="1"/>
      <protection/>
    </xf>
    <xf numFmtId="0" fontId="26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57" applyFont="1" applyBorder="1" applyAlignment="1">
      <alignment horizontal="justify" vertical="center" wrapText="1"/>
      <protection/>
    </xf>
    <xf numFmtId="0" fontId="26" fillId="0" borderId="0" xfId="57" applyFont="1" applyFill="1" applyAlignment="1">
      <alignment horizontal="justify" vertical="center" wrapText="1"/>
      <protection/>
    </xf>
    <xf numFmtId="0" fontId="26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justify" vertical="center" wrapText="1"/>
    </xf>
    <xf numFmtId="0" fontId="26" fillId="0" borderId="12" xfId="57" applyFont="1" applyFill="1" applyBorder="1" applyAlignment="1">
      <alignment horizontal="justify" vertical="center" wrapText="1"/>
      <protection/>
    </xf>
    <xf numFmtId="164" fontId="25" fillId="24" borderId="10" xfId="57" applyNumberFormat="1" applyFont="1" applyFill="1" applyBorder="1" applyAlignment="1">
      <alignment vertical="center" wrapText="1"/>
      <protection/>
    </xf>
    <xf numFmtId="164" fontId="25" fillId="24" borderId="10" xfId="0" applyNumberFormat="1" applyFont="1" applyFill="1" applyBorder="1" applyAlignment="1">
      <alignment horizontal="righ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164" fontId="26" fillId="0" borderId="10" xfId="0" applyNumberFormat="1" applyFont="1" applyBorder="1" applyAlignment="1">
      <alignment horizontal="right" vertical="center" wrapText="1"/>
    </xf>
    <xf numFmtId="164" fontId="25" fillId="0" borderId="10" xfId="0" applyNumberFormat="1" applyFont="1" applyFill="1" applyBorder="1" applyAlignment="1">
      <alignment horizontal="right" vertical="center" wrapText="1"/>
    </xf>
    <xf numFmtId="164" fontId="26" fillId="0" borderId="10" xfId="0" applyNumberFormat="1" applyFont="1" applyFill="1" applyBorder="1" applyAlignment="1">
      <alignment horizontal="right" vertical="center" wrapText="1"/>
    </xf>
    <xf numFmtId="164" fontId="26" fillId="24" borderId="10" xfId="57" applyNumberFormat="1" applyFont="1" applyFill="1" applyBorder="1" applyAlignment="1">
      <alignment vertic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 wrapText="1"/>
    </xf>
    <xf numFmtId="0" fontId="26" fillId="0" borderId="13" xfId="0" applyFont="1" applyBorder="1" applyAlignment="1">
      <alignment horizontal="right" vertical="center" wrapText="1"/>
    </xf>
    <xf numFmtId="0" fontId="28" fillId="0" borderId="14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right" vertical="center" wrapText="1"/>
    </xf>
    <xf numFmtId="0" fontId="23" fillId="0" borderId="16" xfId="57" applyFont="1" applyBorder="1" applyAlignment="1">
      <alignment horizontal="center"/>
      <protection/>
    </xf>
    <xf numFmtId="164" fontId="26" fillId="0" borderId="11" xfId="0" applyNumberFormat="1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26" fillId="0" borderId="18" xfId="0" applyNumberFormat="1" applyFont="1" applyFill="1" applyBorder="1" applyAlignment="1">
      <alignment horizontal="center" vertical="center" wrapText="1"/>
    </xf>
    <xf numFmtId="0" fontId="30" fillId="0" borderId="0" xfId="57" applyFont="1" applyAlignment="1">
      <alignment horizontal="center" wrapText="1"/>
      <protection/>
    </xf>
    <xf numFmtId="0" fontId="30" fillId="0" borderId="0" xfId="57" applyFont="1" applyAlignment="1">
      <alignment horizont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2" fillId="0" borderId="0" xfId="57" applyFont="1" applyAlignment="1">
      <alignment horizontal="center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57" applyFont="1" applyBorder="1" applyAlignment="1">
      <alignment horizontal="center" vertical="center" wrapText="1"/>
      <protection/>
    </xf>
    <xf numFmtId="0" fontId="25" fillId="0" borderId="18" xfId="57" applyFont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9" sqref="B9"/>
    </sheetView>
  </sheetViews>
  <sheetFormatPr defaultColWidth="8.66015625" defaultRowHeight="18"/>
  <cols>
    <col min="1" max="1" width="3.08203125" style="0" customWidth="1"/>
    <col min="2" max="2" width="41.83203125" style="0" customWidth="1"/>
    <col min="3" max="12" width="5.16015625" style="0" customWidth="1"/>
    <col min="13" max="14" width="6.16015625" style="0" customWidth="1"/>
  </cols>
  <sheetData>
    <row r="1" spans="1:25" ht="51.75" customHeight="1">
      <c r="A1" s="42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1.25" customHeigh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8">
      <c r="A4" s="3"/>
      <c r="B4" s="3"/>
      <c r="C4" s="3"/>
      <c r="D4" s="3"/>
      <c r="E4" s="3"/>
      <c r="F4" s="4"/>
      <c r="G4" s="4"/>
      <c r="H4" s="4"/>
      <c r="I4" s="4"/>
      <c r="J4" s="4"/>
      <c r="K4" s="38" t="s">
        <v>26</v>
      </c>
      <c r="L4" s="38"/>
      <c r="M4" s="38"/>
      <c r="N4" s="38"/>
      <c r="O4" s="5"/>
      <c r="P4" s="4"/>
      <c r="Q4" s="4"/>
      <c r="R4" s="4"/>
      <c r="S4" s="4"/>
      <c r="T4" s="4"/>
      <c r="U4" s="4"/>
      <c r="V4" s="4"/>
      <c r="W4" s="4"/>
      <c r="X4" s="4"/>
      <c r="Y4" s="4"/>
    </row>
    <row r="5" spans="1:15" s="28" customFormat="1" ht="19.5" customHeight="1">
      <c r="A5" s="47" t="s">
        <v>28</v>
      </c>
      <c r="B5" s="47" t="s">
        <v>0</v>
      </c>
      <c r="C5" s="48" t="s">
        <v>16</v>
      </c>
      <c r="D5" s="49"/>
      <c r="E5" s="48" t="s">
        <v>17</v>
      </c>
      <c r="F5" s="49"/>
      <c r="G5" s="48" t="s">
        <v>18</v>
      </c>
      <c r="H5" s="49"/>
      <c r="I5" s="48" t="s">
        <v>19</v>
      </c>
      <c r="J5" s="49"/>
      <c r="K5" s="48" t="s">
        <v>20</v>
      </c>
      <c r="L5" s="49"/>
      <c r="M5" s="50" t="s">
        <v>6</v>
      </c>
      <c r="N5" s="51"/>
      <c r="O5" s="27"/>
    </row>
    <row r="6" spans="1:15" s="28" customFormat="1" ht="30" customHeight="1">
      <c r="A6" s="52"/>
      <c r="B6" s="52"/>
      <c r="C6" s="14" t="s">
        <v>29</v>
      </c>
      <c r="D6" s="14" t="s">
        <v>1</v>
      </c>
      <c r="E6" s="14" t="s">
        <v>29</v>
      </c>
      <c r="F6" s="14" t="s">
        <v>1</v>
      </c>
      <c r="G6" s="14" t="s">
        <v>29</v>
      </c>
      <c r="H6" s="14" t="s">
        <v>1</v>
      </c>
      <c r="I6" s="14" t="s">
        <v>29</v>
      </c>
      <c r="J6" s="14" t="s">
        <v>1</v>
      </c>
      <c r="K6" s="14" t="s">
        <v>29</v>
      </c>
      <c r="L6" s="14" t="s">
        <v>1</v>
      </c>
      <c r="M6" s="14" t="s">
        <v>29</v>
      </c>
      <c r="N6" s="14" t="s">
        <v>1</v>
      </c>
      <c r="O6" s="29"/>
    </row>
    <row r="7" spans="1:15" s="57" customFormat="1" ht="21" customHeight="1">
      <c r="A7" s="53" t="s">
        <v>13</v>
      </c>
      <c r="B7" s="54"/>
      <c r="C7" s="55">
        <f>C9+C13+C22+C26+C32+C33</f>
        <v>540</v>
      </c>
      <c r="D7" s="55">
        <f aca="true" t="shared" si="0" ref="D7:N7">D9+D13+D22+D26+D32+D33</f>
        <v>630</v>
      </c>
      <c r="E7" s="55">
        <f t="shared" si="0"/>
        <v>650</v>
      </c>
      <c r="F7" s="55">
        <f t="shared" si="0"/>
        <v>3260</v>
      </c>
      <c r="G7" s="55">
        <f t="shared" si="0"/>
        <v>650</v>
      </c>
      <c r="H7" s="55">
        <f t="shared" si="0"/>
        <v>3890</v>
      </c>
      <c r="I7" s="55">
        <f>I9+I13+I22+I26+I32+I33</f>
        <v>650</v>
      </c>
      <c r="J7" s="55">
        <f t="shared" si="0"/>
        <v>2580</v>
      </c>
      <c r="K7" s="55">
        <f>K9+K13+K22+K26+K32+K33</f>
        <v>650</v>
      </c>
      <c r="L7" s="55">
        <f t="shared" si="0"/>
        <v>1980</v>
      </c>
      <c r="M7" s="55">
        <f>M9+M13+M22+M26+M32+M33</f>
        <v>3140</v>
      </c>
      <c r="N7" s="55">
        <f t="shared" si="0"/>
        <v>12340</v>
      </c>
      <c r="O7" s="56"/>
    </row>
    <row r="8" spans="1:15" s="31" customFormat="1" ht="21" customHeight="1">
      <c r="A8" s="44" t="s">
        <v>5</v>
      </c>
      <c r="B8" s="4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0"/>
    </row>
    <row r="9" spans="1:14" s="31" customFormat="1" ht="34.5" customHeight="1">
      <c r="A9" s="6">
        <v>1</v>
      </c>
      <c r="B9" s="15" t="s">
        <v>4</v>
      </c>
      <c r="C9" s="20">
        <v>150</v>
      </c>
      <c r="D9" s="20"/>
      <c r="E9" s="20">
        <v>150</v>
      </c>
      <c r="F9" s="20"/>
      <c r="G9" s="20">
        <v>200</v>
      </c>
      <c r="H9" s="20"/>
      <c r="I9" s="20">
        <v>200</v>
      </c>
      <c r="J9" s="20"/>
      <c r="K9" s="20">
        <v>200</v>
      </c>
      <c r="L9" s="20"/>
      <c r="M9" s="20">
        <f>C9+E9+G9+I9+K9</f>
        <v>900</v>
      </c>
      <c r="N9" s="20">
        <f>D9+F9+H9+J9+L9</f>
        <v>0</v>
      </c>
    </row>
    <row r="10" spans="1:14" s="34" customFormat="1" ht="21" customHeight="1">
      <c r="A10" s="14">
        <v>2</v>
      </c>
      <c r="B10" s="11" t="s">
        <v>24</v>
      </c>
      <c r="C10" s="21"/>
      <c r="D10" s="21">
        <f>D11+D12</f>
        <v>0</v>
      </c>
      <c r="E10" s="21">
        <f aca="true" t="shared" si="1" ref="E10:K10">E11+E12</f>
        <v>70</v>
      </c>
      <c r="F10" s="21">
        <f t="shared" si="1"/>
        <v>0</v>
      </c>
      <c r="G10" s="21">
        <f t="shared" si="1"/>
        <v>70</v>
      </c>
      <c r="H10" s="21">
        <f t="shared" si="1"/>
        <v>0</v>
      </c>
      <c r="I10" s="21">
        <f t="shared" si="1"/>
        <v>70</v>
      </c>
      <c r="J10" s="21">
        <f t="shared" si="1"/>
        <v>0</v>
      </c>
      <c r="K10" s="21">
        <f t="shared" si="1"/>
        <v>70</v>
      </c>
      <c r="L10" s="21">
        <f>L11+L12</f>
        <v>0</v>
      </c>
      <c r="M10" s="20">
        <f aca="true" t="shared" si="2" ref="M10:M32">C10+E10+G10+I10+K10</f>
        <v>280</v>
      </c>
      <c r="N10" s="20">
        <f aca="true" t="shared" si="3" ref="N10:N32">D10+F10+H10+J10+L10</f>
        <v>0</v>
      </c>
    </row>
    <row r="11" spans="1:14" s="10" customFormat="1" ht="35.25" customHeight="1">
      <c r="A11" s="13" t="s">
        <v>35</v>
      </c>
      <c r="B11" s="8" t="s">
        <v>2</v>
      </c>
      <c r="C11" s="25"/>
      <c r="D11" s="25"/>
      <c r="E11" s="25">
        <v>50</v>
      </c>
      <c r="F11" s="25"/>
      <c r="G11" s="25">
        <v>50</v>
      </c>
      <c r="H11" s="25"/>
      <c r="I11" s="25">
        <v>50</v>
      </c>
      <c r="J11" s="25"/>
      <c r="K11" s="25">
        <v>50</v>
      </c>
      <c r="L11" s="25"/>
      <c r="M11" s="26">
        <f t="shared" si="2"/>
        <v>200</v>
      </c>
      <c r="N11" s="26">
        <f t="shared" si="3"/>
        <v>0</v>
      </c>
    </row>
    <row r="12" spans="1:14" s="10" customFormat="1" ht="35.25" customHeight="1">
      <c r="A12" s="13" t="s">
        <v>36</v>
      </c>
      <c r="B12" s="8" t="s">
        <v>7</v>
      </c>
      <c r="C12" s="25"/>
      <c r="D12" s="25"/>
      <c r="E12" s="25">
        <v>20</v>
      </c>
      <c r="F12" s="25"/>
      <c r="G12" s="25">
        <v>20</v>
      </c>
      <c r="H12" s="25"/>
      <c r="I12" s="25">
        <v>20</v>
      </c>
      <c r="J12" s="25"/>
      <c r="K12" s="25">
        <v>20</v>
      </c>
      <c r="L12" s="25"/>
      <c r="M12" s="26">
        <f t="shared" si="2"/>
        <v>80</v>
      </c>
      <c r="N12" s="26">
        <f t="shared" si="3"/>
        <v>0</v>
      </c>
    </row>
    <row r="13" spans="1:14" s="10" customFormat="1" ht="18">
      <c r="A13" s="14">
        <v>3</v>
      </c>
      <c r="B13" s="12" t="s">
        <v>9</v>
      </c>
      <c r="C13" s="22">
        <f>60+132</f>
        <v>192</v>
      </c>
      <c r="D13" s="22">
        <f>SUM(D15:D21)</f>
        <v>500</v>
      </c>
      <c r="E13" s="22">
        <f aca="true" t="shared" si="4" ref="E13:K13">SUM(E15:E21)</f>
        <v>190</v>
      </c>
      <c r="F13" s="22">
        <f t="shared" si="4"/>
        <v>1480</v>
      </c>
      <c r="G13" s="22">
        <f>SUM(G15:G21)</f>
        <v>260</v>
      </c>
      <c r="H13" s="22">
        <f t="shared" si="4"/>
        <v>1480</v>
      </c>
      <c r="I13" s="22">
        <f>SUM(I15:I21)</f>
        <v>260</v>
      </c>
      <c r="J13" s="22">
        <f t="shared" si="4"/>
        <v>1270</v>
      </c>
      <c r="K13" s="22">
        <f t="shared" si="4"/>
        <v>260</v>
      </c>
      <c r="L13" s="22">
        <f>SUM(L15:L21)</f>
        <v>1270</v>
      </c>
      <c r="M13" s="20">
        <f t="shared" si="2"/>
        <v>1162</v>
      </c>
      <c r="N13" s="20">
        <f t="shared" si="3"/>
        <v>6000</v>
      </c>
    </row>
    <row r="14" spans="1:14" s="10" customFormat="1" ht="33" customHeight="1">
      <c r="A14" s="35">
        <v>3.1</v>
      </c>
      <c r="B14" s="8" t="s">
        <v>23</v>
      </c>
      <c r="C14" s="23">
        <f>C15+C16+C17</f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0">
        <f t="shared" si="2"/>
        <v>0</v>
      </c>
      <c r="N14" s="20">
        <f t="shared" si="3"/>
        <v>0</v>
      </c>
    </row>
    <row r="15" spans="1:14" s="10" customFormat="1" ht="20.25" customHeight="1">
      <c r="A15" s="36"/>
      <c r="B15" s="8" t="s">
        <v>32</v>
      </c>
      <c r="C15" s="23">
        <v>0</v>
      </c>
      <c r="D15" s="23">
        <v>200</v>
      </c>
      <c r="E15" s="23">
        <v>40</v>
      </c>
      <c r="F15" s="23">
        <v>200</v>
      </c>
      <c r="G15" s="23">
        <v>50</v>
      </c>
      <c r="H15" s="23">
        <v>200</v>
      </c>
      <c r="I15" s="23">
        <v>50</v>
      </c>
      <c r="J15" s="23">
        <v>200</v>
      </c>
      <c r="K15" s="23">
        <v>50</v>
      </c>
      <c r="L15" s="23">
        <v>200</v>
      </c>
      <c r="M15" s="26">
        <f t="shared" si="2"/>
        <v>190</v>
      </c>
      <c r="N15" s="26">
        <f t="shared" si="3"/>
        <v>1000</v>
      </c>
    </row>
    <row r="16" spans="1:14" s="10" customFormat="1" ht="20.25" customHeight="1">
      <c r="A16" s="36"/>
      <c r="B16" s="8" t="s">
        <v>33</v>
      </c>
      <c r="C16" s="23">
        <v>0</v>
      </c>
      <c r="D16" s="23">
        <v>0</v>
      </c>
      <c r="E16" s="23">
        <v>40</v>
      </c>
      <c r="F16" s="23">
        <v>260</v>
      </c>
      <c r="G16" s="23">
        <v>50</v>
      </c>
      <c r="H16" s="23">
        <v>260</v>
      </c>
      <c r="I16" s="23">
        <v>50</v>
      </c>
      <c r="J16" s="23">
        <v>200</v>
      </c>
      <c r="K16" s="23">
        <v>50</v>
      </c>
      <c r="L16" s="23">
        <v>200</v>
      </c>
      <c r="M16" s="26">
        <f t="shared" si="2"/>
        <v>190</v>
      </c>
      <c r="N16" s="26">
        <f t="shared" si="3"/>
        <v>920</v>
      </c>
    </row>
    <row r="17" spans="1:14" s="10" customFormat="1" ht="20.25" customHeight="1">
      <c r="A17" s="37"/>
      <c r="B17" s="8" t="s">
        <v>34</v>
      </c>
      <c r="C17" s="23">
        <v>0</v>
      </c>
      <c r="D17" s="23">
        <v>190</v>
      </c>
      <c r="E17" s="23">
        <v>30</v>
      </c>
      <c r="F17" s="23">
        <v>190</v>
      </c>
      <c r="G17" s="23">
        <v>30</v>
      </c>
      <c r="H17" s="23">
        <v>190</v>
      </c>
      <c r="I17" s="23">
        <v>30</v>
      </c>
      <c r="J17" s="23">
        <v>190</v>
      </c>
      <c r="K17" s="23">
        <v>30</v>
      </c>
      <c r="L17" s="23">
        <v>190</v>
      </c>
      <c r="M17" s="26">
        <f t="shared" si="2"/>
        <v>120</v>
      </c>
      <c r="N17" s="26">
        <f t="shared" si="3"/>
        <v>950</v>
      </c>
    </row>
    <row r="18" spans="1:14" s="10" customFormat="1" ht="20.25" customHeight="1">
      <c r="A18" s="35">
        <v>3.2</v>
      </c>
      <c r="B18" s="8" t="s">
        <v>25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6">
        <f t="shared" si="2"/>
        <v>0</v>
      </c>
      <c r="N18" s="26">
        <f t="shared" si="3"/>
        <v>0</v>
      </c>
    </row>
    <row r="19" spans="1:14" s="10" customFormat="1" ht="20.25" customHeight="1">
      <c r="A19" s="36"/>
      <c r="B19" s="8" t="s">
        <v>32</v>
      </c>
      <c r="C19" s="23">
        <v>0</v>
      </c>
      <c r="D19" s="23">
        <v>60</v>
      </c>
      <c r="E19" s="23">
        <v>30</v>
      </c>
      <c r="F19" s="23">
        <v>60</v>
      </c>
      <c r="G19" s="23">
        <v>50</v>
      </c>
      <c r="H19" s="23">
        <v>60</v>
      </c>
      <c r="I19" s="23">
        <v>50</v>
      </c>
      <c r="J19" s="23">
        <v>60</v>
      </c>
      <c r="K19" s="23">
        <v>50</v>
      </c>
      <c r="L19" s="23">
        <v>60</v>
      </c>
      <c r="M19" s="26">
        <f t="shared" si="2"/>
        <v>180</v>
      </c>
      <c r="N19" s="26">
        <f t="shared" si="3"/>
        <v>300</v>
      </c>
    </row>
    <row r="20" spans="1:14" s="10" customFormat="1" ht="20.25" customHeight="1">
      <c r="A20" s="36"/>
      <c r="B20" s="8" t="s">
        <v>33</v>
      </c>
      <c r="C20" s="23">
        <v>0</v>
      </c>
      <c r="D20" s="23">
        <v>0</v>
      </c>
      <c r="E20" s="23">
        <v>30</v>
      </c>
      <c r="F20" s="23">
        <v>720</v>
      </c>
      <c r="G20" s="23">
        <v>50</v>
      </c>
      <c r="H20" s="23">
        <v>720</v>
      </c>
      <c r="I20" s="23">
        <v>50</v>
      </c>
      <c r="J20" s="23">
        <v>570</v>
      </c>
      <c r="K20" s="23">
        <v>50</v>
      </c>
      <c r="L20" s="23">
        <v>570</v>
      </c>
      <c r="M20" s="26">
        <f t="shared" si="2"/>
        <v>180</v>
      </c>
      <c r="N20" s="26">
        <f t="shared" si="3"/>
        <v>2580</v>
      </c>
    </row>
    <row r="21" spans="1:14" s="10" customFormat="1" ht="20.25" customHeight="1">
      <c r="A21" s="37"/>
      <c r="B21" s="8" t="s">
        <v>34</v>
      </c>
      <c r="C21" s="23">
        <v>0</v>
      </c>
      <c r="D21" s="23">
        <v>50</v>
      </c>
      <c r="E21" s="23">
        <v>20</v>
      </c>
      <c r="F21" s="23">
        <v>50</v>
      </c>
      <c r="G21" s="23">
        <v>30</v>
      </c>
      <c r="H21" s="23">
        <v>50</v>
      </c>
      <c r="I21" s="23">
        <v>30</v>
      </c>
      <c r="J21" s="23">
        <v>50</v>
      </c>
      <c r="K21" s="23">
        <v>30</v>
      </c>
      <c r="L21" s="23">
        <v>50</v>
      </c>
      <c r="M21" s="26">
        <f t="shared" si="2"/>
        <v>110</v>
      </c>
      <c r="N21" s="26">
        <f t="shared" si="3"/>
        <v>250</v>
      </c>
    </row>
    <row r="22" spans="1:14" s="10" customFormat="1" ht="19.5" customHeight="1">
      <c r="A22" s="14">
        <v>4</v>
      </c>
      <c r="B22" s="12" t="s">
        <v>8</v>
      </c>
      <c r="C22" s="22">
        <f>C23+C24+C25</f>
        <v>0</v>
      </c>
      <c r="D22" s="22">
        <f aca="true" t="shared" si="5" ref="D22:L22">D23+D24+D25</f>
        <v>130</v>
      </c>
      <c r="E22" s="22">
        <f t="shared" si="5"/>
        <v>0</v>
      </c>
      <c r="F22" s="22">
        <f t="shared" si="5"/>
        <v>180</v>
      </c>
      <c r="G22" s="22">
        <f>G23+G24+G25</f>
        <v>0</v>
      </c>
      <c r="H22" s="22">
        <f t="shared" si="5"/>
        <v>180</v>
      </c>
      <c r="I22" s="22">
        <f>I23+I24+I25</f>
        <v>0</v>
      </c>
      <c r="J22" s="22">
        <f t="shared" si="5"/>
        <v>180</v>
      </c>
      <c r="K22" s="22">
        <f t="shared" si="5"/>
        <v>0</v>
      </c>
      <c r="L22" s="22">
        <f t="shared" si="5"/>
        <v>180</v>
      </c>
      <c r="M22" s="20">
        <f t="shared" si="2"/>
        <v>0</v>
      </c>
      <c r="N22" s="20">
        <f t="shared" si="3"/>
        <v>850</v>
      </c>
    </row>
    <row r="23" spans="1:14" s="10" customFormat="1" ht="18">
      <c r="A23" s="13">
        <v>4.1</v>
      </c>
      <c r="B23" s="8" t="s">
        <v>32</v>
      </c>
      <c r="C23" s="23">
        <v>0</v>
      </c>
      <c r="D23" s="23">
        <v>30</v>
      </c>
      <c r="E23" s="23">
        <v>0</v>
      </c>
      <c r="F23" s="23">
        <v>30</v>
      </c>
      <c r="G23" s="23">
        <v>0</v>
      </c>
      <c r="H23" s="23">
        <v>30</v>
      </c>
      <c r="I23" s="23">
        <v>0</v>
      </c>
      <c r="J23" s="23">
        <v>30</v>
      </c>
      <c r="K23" s="23">
        <v>0</v>
      </c>
      <c r="L23" s="23">
        <v>30</v>
      </c>
      <c r="M23" s="26">
        <f t="shared" si="2"/>
        <v>0</v>
      </c>
      <c r="N23" s="26">
        <f t="shared" si="3"/>
        <v>150</v>
      </c>
    </row>
    <row r="24" spans="1:14" s="10" customFormat="1" ht="18">
      <c r="A24" s="13">
        <v>4.2</v>
      </c>
      <c r="B24" s="8" t="s">
        <v>33</v>
      </c>
      <c r="C24" s="23">
        <v>0</v>
      </c>
      <c r="D24" s="23">
        <v>0</v>
      </c>
      <c r="E24" s="23">
        <v>0</v>
      </c>
      <c r="F24" s="23">
        <v>50</v>
      </c>
      <c r="G24" s="23">
        <v>0</v>
      </c>
      <c r="H24" s="23">
        <v>50</v>
      </c>
      <c r="I24" s="23">
        <v>0</v>
      </c>
      <c r="J24" s="23">
        <v>50</v>
      </c>
      <c r="K24" s="23">
        <v>0</v>
      </c>
      <c r="L24" s="23">
        <v>50</v>
      </c>
      <c r="M24" s="26">
        <f t="shared" si="2"/>
        <v>0</v>
      </c>
      <c r="N24" s="26">
        <f t="shared" si="3"/>
        <v>200</v>
      </c>
    </row>
    <row r="25" spans="1:14" s="10" customFormat="1" ht="18">
      <c r="A25" s="13">
        <v>4.3</v>
      </c>
      <c r="B25" s="8" t="s">
        <v>34</v>
      </c>
      <c r="C25" s="23">
        <v>0</v>
      </c>
      <c r="D25" s="23">
        <v>100</v>
      </c>
      <c r="E25" s="23">
        <v>0</v>
      </c>
      <c r="F25" s="23">
        <v>100</v>
      </c>
      <c r="G25" s="23">
        <v>0</v>
      </c>
      <c r="H25" s="23">
        <v>100</v>
      </c>
      <c r="I25" s="23">
        <v>0</v>
      </c>
      <c r="J25" s="23">
        <v>100</v>
      </c>
      <c r="K25" s="23">
        <v>0</v>
      </c>
      <c r="L25" s="23">
        <v>100</v>
      </c>
      <c r="M25" s="26">
        <f t="shared" si="2"/>
        <v>0</v>
      </c>
      <c r="N25" s="26">
        <f t="shared" si="3"/>
        <v>500</v>
      </c>
    </row>
    <row r="26" spans="1:14" s="10" customFormat="1" ht="19.5" customHeight="1">
      <c r="A26" s="33">
        <v>5</v>
      </c>
      <c r="B26" s="11" t="s">
        <v>46</v>
      </c>
      <c r="C26" s="24">
        <v>112</v>
      </c>
      <c r="D26" s="24">
        <f aca="true" t="shared" si="6" ref="D26:L26">D27+D28+D29+D30+D31</f>
        <v>0</v>
      </c>
      <c r="E26" s="24">
        <f t="shared" si="6"/>
        <v>220</v>
      </c>
      <c r="F26" s="24">
        <f t="shared" si="6"/>
        <v>1600</v>
      </c>
      <c r="G26" s="24">
        <f t="shared" si="6"/>
        <v>100</v>
      </c>
      <c r="H26" s="24">
        <f t="shared" si="6"/>
        <v>2230</v>
      </c>
      <c r="I26" s="24">
        <f t="shared" si="6"/>
        <v>100</v>
      </c>
      <c r="J26" s="24">
        <f t="shared" si="6"/>
        <v>1130</v>
      </c>
      <c r="K26" s="24">
        <f t="shared" si="6"/>
        <v>100</v>
      </c>
      <c r="L26" s="24">
        <f t="shared" si="6"/>
        <v>530</v>
      </c>
      <c r="M26" s="20">
        <f t="shared" si="2"/>
        <v>632</v>
      </c>
      <c r="N26" s="20">
        <f t="shared" si="3"/>
        <v>5490</v>
      </c>
    </row>
    <row r="27" spans="1:14" s="10" customFormat="1" ht="20.25" customHeight="1">
      <c r="A27" s="17" t="s">
        <v>37</v>
      </c>
      <c r="B27" s="9" t="s">
        <v>22</v>
      </c>
      <c r="C27" s="25">
        <v>0</v>
      </c>
      <c r="D27" s="25">
        <v>0</v>
      </c>
      <c r="E27" s="25">
        <v>0</v>
      </c>
      <c r="F27" s="25"/>
      <c r="G27" s="25">
        <v>0</v>
      </c>
      <c r="H27" s="25">
        <v>2200</v>
      </c>
      <c r="I27" s="25">
        <v>0</v>
      </c>
      <c r="J27" s="25">
        <v>1100</v>
      </c>
      <c r="K27" s="25">
        <v>0</v>
      </c>
      <c r="L27" s="25">
        <v>500</v>
      </c>
      <c r="M27" s="26">
        <f t="shared" si="2"/>
        <v>0</v>
      </c>
      <c r="N27" s="26">
        <f t="shared" si="3"/>
        <v>3800</v>
      </c>
    </row>
    <row r="28" spans="1:14" s="10" customFormat="1" ht="20.25" customHeight="1">
      <c r="A28" s="17" t="s">
        <v>38</v>
      </c>
      <c r="B28" s="9" t="s">
        <v>3</v>
      </c>
      <c r="C28" s="25">
        <v>0</v>
      </c>
      <c r="D28" s="25">
        <v>0</v>
      </c>
      <c r="E28" s="25">
        <v>0</v>
      </c>
      <c r="F28" s="25">
        <v>1600</v>
      </c>
      <c r="G28" s="25">
        <v>0</v>
      </c>
      <c r="H28" s="25">
        <v>30</v>
      </c>
      <c r="I28" s="25">
        <v>0</v>
      </c>
      <c r="J28" s="25">
        <v>30</v>
      </c>
      <c r="K28" s="25">
        <v>0</v>
      </c>
      <c r="L28" s="25">
        <v>30</v>
      </c>
      <c r="M28" s="26">
        <f t="shared" si="2"/>
        <v>0</v>
      </c>
      <c r="N28" s="26">
        <f t="shared" si="3"/>
        <v>1690</v>
      </c>
    </row>
    <row r="29" spans="1:14" s="10" customFormat="1" ht="20.25" customHeight="1">
      <c r="A29" s="17" t="s">
        <v>39</v>
      </c>
      <c r="B29" s="19" t="s">
        <v>14</v>
      </c>
      <c r="C29" s="25"/>
      <c r="D29" s="25"/>
      <c r="E29" s="25">
        <v>70</v>
      </c>
      <c r="F29" s="25"/>
      <c r="G29" s="25">
        <v>70</v>
      </c>
      <c r="H29" s="25"/>
      <c r="I29" s="25">
        <v>70</v>
      </c>
      <c r="J29" s="25"/>
      <c r="K29" s="25">
        <v>70</v>
      </c>
      <c r="L29" s="25"/>
      <c r="M29" s="26">
        <f t="shared" si="2"/>
        <v>280</v>
      </c>
      <c r="N29" s="26">
        <f t="shared" si="3"/>
        <v>0</v>
      </c>
    </row>
    <row r="30" spans="1:14" s="10" customFormat="1" ht="38.25" customHeight="1">
      <c r="A30" s="17" t="s">
        <v>40</v>
      </c>
      <c r="B30" s="9" t="s">
        <v>27</v>
      </c>
      <c r="C30" s="25"/>
      <c r="D30" s="25"/>
      <c r="E30" s="25">
        <v>120</v>
      </c>
      <c r="F30" s="25"/>
      <c r="G30" s="25"/>
      <c r="H30" s="25"/>
      <c r="I30" s="25"/>
      <c r="J30" s="25"/>
      <c r="K30" s="25"/>
      <c r="L30" s="25"/>
      <c r="M30" s="26">
        <f t="shared" si="2"/>
        <v>120</v>
      </c>
      <c r="N30" s="26">
        <f t="shared" si="3"/>
        <v>0</v>
      </c>
    </row>
    <row r="31" spans="1:14" s="10" customFormat="1" ht="38.25" customHeight="1">
      <c r="A31" s="17" t="s">
        <v>41</v>
      </c>
      <c r="B31" s="9" t="s">
        <v>15</v>
      </c>
      <c r="C31" s="25"/>
      <c r="D31" s="25"/>
      <c r="E31" s="25">
        <v>30</v>
      </c>
      <c r="F31" s="25"/>
      <c r="G31" s="25">
        <v>30</v>
      </c>
      <c r="H31" s="25"/>
      <c r="I31" s="25">
        <v>30</v>
      </c>
      <c r="J31" s="25"/>
      <c r="K31" s="25">
        <v>30</v>
      </c>
      <c r="L31" s="25"/>
      <c r="M31" s="26">
        <f t="shared" si="2"/>
        <v>120</v>
      </c>
      <c r="N31" s="26">
        <f t="shared" si="3"/>
        <v>0</v>
      </c>
    </row>
    <row r="32" spans="1:14" s="34" customFormat="1" ht="20.25" customHeight="1">
      <c r="A32" s="33">
        <v>6</v>
      </c>
      <c r="B32" s="11" t="s">
        <v>45</v>
      </c>
      <c r="C32" s="24">
        <v>86</v>
      </c>
      <c r="D32" s="24"/>
      <c r="E32" s="24">
        <v>90</v>
      </c>
      <c r="F32" s="24"/>
      <c r="G32" s="24">
        <v>90</v>
      </c>
      <c r="H32" s="24"/>
      <c r="I32" s="24">
        <v>90</v>
      </c>
      <c r="J32" s="24"/>
      <c r="K32" s="24">
        <v>90</v>
      </c>
      <c r="L32" s="24"/>
      <c r="M32" s="20">
        <f t="shared" si="2"/>
        <v>446</v>
      </c>
      <c r="N32" s="20">
        <f t="shared" si="3"/>
        <v>0</v>
      </c>
    </row>
    <row r="33" spans="1:14" s="10" customFormat="1" ht="20.25" customHeight="1">
      <c r="A33" s="14">
        <v>7</v>
      </c>
      <c r="B33" s="12" t="s">
        <v>10</v>
      </c>
      <c r="C33" s="22"/>
      <c r="D33" s="22">
        <f aca="true" t="shared" si="7" ref="D33:N33">D34+D35+D36</f>
        <v>0</v>
      </c>
      <c r="E33" s="22"/>
      <c r="F33" s="22">
        <f t="shared" si="7"/>
        <v>0</v>
      </c>
      <c r="G33" s="22"/>
      <c r="H33" s="22">
        <f t="shared" si="7"/>
        <v>0</v>
      </c>
      <c r="I33" s="22">
        <f t="shared" si="7"/>
        <v>0</v>
      </c>
      <c r="J33" s="22">
        <f t="shared" si="7"/>
        <v>0</v>
      </c>
      <c r="K33" s="22">
        <f t="shared" si="7"/>
        <v>0</v>
      </c>
      <c r="L33" s="22">
        <f t="shared" si="7"/>
        <v>0</v>
      </c>
      <c r="M33" s="22">
        <f t="shared" si="7"/>
        <v>0</v>
      </c>
      <c r="N33" s="22">
        <f t="shared" si="7"/>
        <v>0</v>
      </c>
    </row>
    <row r="34" spans="1:14" s="18" customFormat="1" ht="20.25" customHeight="1">
      <c r="A34" s="17" t="s">
        <v>42</v>
      </c>
      <c r="B34" s="16" t="s">
        <v>12</v>
      </c>
      <c r="C34" s="39" t="s">
        <v>21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</row>
    <row r="35" spans="1:14" s="18" customFormat="1" ht="19.5" customHeight="1">
      <c r="A35" s="17" t="s">
        <v>43</v>
      </c>
      <c r="B35" s="9" t="s">
        <v>11</v>
      </c>
      <c r="C35" s="39" t="s">
        <v>21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</row>
    <row r="36" spans="1:14" s="18" customFormat="1" ht="19.5" customHeight="1">
      <c r="A36" s="17" t="s">
        <v>44</v>
      </c>
      <c r="B36" s="9" t="s">
        <v>30</v>
      </c>
      <c r="C36" s="39" t="s">
        <v>21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</row>
    <row r="37" spans="1:14" ht="18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sheetProtection/>
  <mergeCells count="16">
    <mergeCell ref="I5:J5"/>
    <mergeCell ref="K5:L5"/>
    <mergeCell ref="M5:N5"/>
    <mergeCell ref="A5:A6"/>
    <mergeCell ref="A8:B8"/>
    <mergeCell ref="C5:D5"/>
    <mergeCell ref="K4:N4"/>
    <mergeCell ref="C34:N34"/>
    <mergeCell ref="C35:N35"/>
    <mergeCell ref="C36:N36"/>
    <mergeCell ref="A1:N1"/>
    <mergeCell ref="A2:N2"/>
    <mergeCell ref="E5:F5"/>
    <mergeCell ref="G5:H5"/>
    <mergeCell ref="B5:B6"/>
    <mergeCell ref="A7:B7"/>
  </mergeCells>
  <printOptions horizontalCentered="1"/>
  <pageMargins left="0.51" right="0.25" top="0.43" bottom="0.3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Thanh An</cp:lastModifiedBy>
  <cp:lastPrinted>2016-12-03T06:48:25Z</cp:lastPrinted>
  <dcterms:created xsi:type="dcterms:W3CDTF">2016-11-18T06:17:49Z</dcterms:created>
  <dcterms:modified xsi:type="dcterms:W3CDTF">2016-12-03T06:49:34Z</dcterms:modified>
  <cp:category/>
  <cp:version/>
  <cp:contentType/>
  <cp:contentStatus/>
</cp:coreProperties>
</file>