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5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<sst xmlns="http://schemas.openxmlformats.org/spreadsheetml/2006/main" count="371" uniqueCount="309">
  <si>
    <t>Phô lôc II</t>
  </si>
  <si>
    <t>Tæng hîp kÕ ho¹ch diÖn tÝch cÊp bï, miÔn thñy lîi phÝ n¨m 2013</t>
  </si>
  <si>
    <t>theo tõng ®¬n vÞ lµm dÞch vô thñy lîi</t>
  </si>
  <si>
    <t>(KÌm theo Quyết định sè:            /QĐ-UBND ngày        /01/2013 của Chủ tịch UBND tỉnh</t>
  </si>
  <si>
    <t>TT</t>
  </si>
  <si>
    <t>Tªn ®¬n vÞ</t>
  </si>
  <si>
    <t>DiÖn tÝch (ha)</t>
  </si>
  <si>
    <t>TØnh</t>
  </si>
  <si>
    <t>HuyÖn</t>
  </si>
  <si>
    <t>Tæng sè</t>
  </si>
  <si>
    <t>Trong ®ã</t>
  </si>
  <si>
    <t>NSNN</t>
  </si>
  <si>
    <t>Ngoµi NSNN</t>
  </si>
  <si>
    <t>Tæng céng:</t>
  </si>
  <si>
    <t>A</t>
  </si>
  <si>
    <t>C«ng ty nhµ n­íc</t>
  </si>
  <si>
    <t>Cty TNHHNNMTV Khai th¸c CTTL</t>
  </si>
  <si>
    <t>B</t>
  </si>
  <si>
    <t>C¸c huyÖn, thµnh, thÞ</t>
  </si>
  <si>
    <t>I</t>
  </si>
  <si>
    <t>Thµnh phè ViÖt Tr×</t>
  </si>
  <si>
    <t>HTXNN QuÕ H­¬ng (D÷u L©u)</t>
  </si>
  <si>
    <t>HTXNN Thuþ V©n</t>
  </si>
  <si>
    <t>HTXNN Kim §øc</t>
  </si>
  <si>
    <t>HTXNN §L §ång Lùc (Thanh MiÕu)</t>
  </si>
  <si>
    <t>HTXNN S«ng L«</t>
  </si>
  <si>
    <t>HTXNN Hïng L«</t>
  </si>
  <si>
    <t>HTXNN Thanh §×nh</t>
  </si>
  <si>
    <t>HTXNN Minh N«ng</t>
  </si>
  <si>
    <t>HTXDVTL B¹ch H¹c</t>
  </si>
  <si>
    <t>HTXNN §N Chu Ho¸</t>
  </si>
  <si>
    <t>HTXNN L©u Th­îng</t>
  </si>
  <si>
    <t>HTXDVTL Ph­îng L©u</t>
  </si>
  <si>
    <t>HTXNN Hy C­¬ng</t>
  </si>
  <si>
    <t>HTXNN Minh Ph­¬ng</t>
  </si>
  <si>
    <t>HTXNN V©n Phó</t>
  </si>
  <si>
    <t>HTXNN T©n §øc</t>
  </si>
  <si>
    <t>II</t>
  </si>
  <si>
    <t>ThÞ x· Phó Thä</t>
  </si>
  <si>
    <t>1</t>
  </si>
  <si>
    <t>HTXNN V¨n Lung</t>
  </si>
  <si>
    <t>2</t>
  </si>
  <si>
    <t>HTXNN Long ¢n</t>
  </si>
  <si>
    <t>3</t>
  </si>
  <si>
    <t>HTXNN Hµ Th¹ch</t>
  </si>
  <si>
    <t>4</t>
  </si>
  <si>
    <t>HTXNN Ngäc L©u</t>
  </si>
  <si>
    <t>5</t>
  </si>
  <si>
    <t>HTXNN Xu©n V©n</t>
  </si>
  <si>
    <t>6</t>
  </si>
  <si>
    <t>HTXNN Thanh Vinh</t>
  </si>
  <si>
    <t>7</t>
  </si>
  <si>
    <t>HTXNN Phó §iÒn</t>
  </si>
  <si>
    <t>8</t>
  </si>
  <si>
    <t>HTXNN Thèng NhÊt</t>
  </si>
  <si>
    <t>9</t>
  </si>
  <si>
    <t>HTXNN Phó C­êng</t>
  </si>
  <si>
    <t>10</t>
  </si>
  <si>
    <t>HTXNN Tr­êng ThÞnh</t>
  </si>
  <si>
    <t>III</t>
  </si>
  <si>
    <t>HuyÖn §oan Hïng</t>
  </si>
  <si>
    <t>HTX Hïng Quan</t>
  </si>
  <si>
    <t>HTX V©n §ån</t>
  </si>
  <si>
    <t>HTX Tiªu S¬n</t>
  </si>
  <si>
    <t>HTX Phong Phó</t>
  </si>
  <si>
    <t>HTX Hïng Long</t>
  </si>
  <si>
    <t>HTX Minh Phó</t>
  </si>
  <si>
    <t>HTX Ca §×nh</t>
  </si>
  <si>
    <t>HTX T©y Cèc</t>
  </si>
  <si>
    <t>HTX Phóc Lai</t>
  </si>
  <si>
    <t>HTX TT §oan Hïng</t>
  </si>
  <si>
    <t>11</t>
  </si>
  <si>
    <t>HTX Ngäc Quan</t>
  </si>
  <si>
    <t>12</t>
  </si>
  <si>
    <t>HTX Nghinh Xuyªn</t>
  </si>
  <si>
    <t>13</t>
  </si>
  <si>
    <t>HTX Minh L­¬ng</t>
  </si>
  <si>
    <t>14</t>
  </si>
  <si>
    <t>HTX ChÝ §¸m</t>
  </si>
  <si>
    <t>15</t>
  </si>
  <si>
    <t>HTX §«ng Khª</t>
  </si>
  <si>
    <t>16</t>
  </si>
  <si>
    <t>HTX Sãc §¨ng</t>
  </si>
  <si>
    <t>17</t>
  </si>
  <si>
    <t>HTX Ch©n Méng</t>
  </si>
  <si>
    <t>18</t>
  </si>
  <si>
    <t>HTX QuÕ L©m</t>
  </si>
  <si>
    <t>19</t>
  </si>
  <si>
    <t>HTX B»ng Do·n</t>
  </si>
  <si>
    <t>20</t>
  </si>
  <si>
    <t>HTX Ph­¬ng Trung</t>
  </si>
  <si>
    <t>21</t>
  </si>
  <si>
    <t>HTX Minh Tiến</t>
  </si>
  <si>
    <t>22</t>
  </si>
  <si>
    <t>HTX Đại nghĩa</t>
  </si>
  <si>
    <t>23</t>
  </si>
  <si>
    <t>HTX Hữu §«</t>
  </si>
  <si>
    <t>IV</t>
  </si>
  <si>
    <t>HuyÖn Thanh Ba</t>
  </si>
  <si>
    <t>HTXNN Ph­¬ng LÜnh</t>
  </si>
  <si>
    <t>HTXDVNN tæng hîp Thanh Hµ</t>
  </si>
  <si>
    <t>HTXDVNN NT Yªn Néi</t>
  </si>
  <si>
    <t>HTXDVNN N¨ng Yªn</t>
  </si>
  <si>
    <t>HTX DV NN V©n LÜnh</t>
  </si>
  <si>
    <t>HTX DV NN §«ng LÜnh</t>
  </si>
  <si>
    <t>HTXDVNN TS S¬n C­¬ng</t>
  </si>
  <si>
    <t>HTXDVNLNTS Vâ Lao</t>
  </si>
  <si>
    <t>HTXNN Khải Xu©n</t>
  </si>
  <si>
    <t>HTXDVNLNTS Thanh V©n</t>
  </si>
  <si>
    <t>HTXDVNN Hoµng C­¬ng</t>
  </si>
  <si>
    <t>HTXDVNN Qu¶ng N¹p</t>
  </si>
  <si>
    <t>HTXDVNNTS L­¬ng Lç</t>
  </si>
  <si>
    <t>HTXDVTL §¹i An</t>
  </si>
  <si>
    <t>HTXDVNNTS Hanh Cï</t>
  </si>
  <si>
    <t>HTXDVNN Thanh X¸</t>
  </si>
  <si>
    <t>HTXDVNN Th¸i Ninh</t>
  </si>
  <si>
    <t>HTXDVNN ThÞ trÊn Thanh Ba</t>
  </si>
  <si>
    <t>HTXDV NN Tæng hîp §ång Xu©n</t>
  </si>
  <si>
    <t>V</t>
  </si>
  <si>
    <t>HuyÖn H¹ Hoµ</t>
  </si>
  <si>
    <t>HTXDV Qu©n Khª</t>
  </si>
  <si>
    <t>HTX DVTL L©m Lîi</t>
  </si>
  <si>
    <r>
      <t>HTX DVTL Xu©n</t>
    </r>
    <r>
      <rPr>
        <sz val="10"/>
        <rFont val=".VnTimeH"/>
        <family val="2"/>
      </rPr>
      <t xml:space="preserve"> ¸</t>
    </r>
    <r>
      <rPr>
        <sz val="10"/>
        <rFont val=".VnTime"/>
        <family val="2"/>
      </rPr>
      <t>ng</t>
    </r>
  </si>
  <si>
    <t>HTXDVTL Mü L­¬ng (x· ChuÕ L­u)</t>
  </si>
  <si>
    <t>HTXDVTL ChuÕ L­u</t>
  </si>
  <si>
    <t>HTXDVTL B»ng Gi·</t>
  </si>
  <si>
    <t>HTXDVTL V« Tranh</t>
  </si>
  <si>
    <t>HTXDVTL Minh C«i</t>
  </si>
  <si>
    <t>HTX DVTL Phô Kh¸nh</t>
  </si>
  <si>
    <t>HTXDVTL Y S¬n</t>
  </si>
  <si>
    <t>HTXDVTL TT H¹ Hoµ</t>
  </si>
  <si>
    <t>HTXDVTL Minh H¹c</t>
  </si>
  <si>
    <t>HTXDVTL Lang S¬n</t>
  </si>
  <si>
    <t>HTXDVTL Yªn LuËt</t>
  </si>
  <si>
    <t>HTXDVTL ChÝnh C«ng</t>
  </si>
  <si>
    <t>HTXDVTL Yªn Kú</t>
  </si>
  <si>
    <t>HTXDVTL H­¬ng X¹</t>
  </si>
  <si>
    <t>HTXDVTL C¸o §iÒn</t>
  </si>
  <si>
    <t>HTXDVTL Ph­¬ng Viªn</t>
  </si>
  <si>
    <t>HTXDVTL Hµ L­¬ng</t>
  </si>
  <si>
    <r>
      <t xml:space="preserve">HTXDVTL </t>
    </r>
    <r>
      <rPr>
        <sz val="10"/>
        <rFont val=".VnArial NarrowH"/>
        <family val="2"/>
      </rPr>
      <t>Ê</t>
    </r>
    <r>
      <rPr>
        <sz val="10"/>
        <rFont val=".VnArial Narrow"/>
        <family val="2"/>
      </rPr>
      <t>m H¹</t>
    </r>
  </si>
  <si>
    <t>HTXDVTL §¹i Ph¹m</t>
  </si>
  <si>
    <t>HTX Gia §iÒn</t>
  </si>
  <si>
    <t>HTXNN V¨n Lang</t>
  </si>
  <si>
    <t>HTXTL Minh Th¾ng (x· VÜnh Ch©n)</t>
  </si>
  <si>
    <t>HTX§N Ch©n Lao (x· VÜnh Ch©n)</t>
  </si>
  <si>
    <t>HTXNN Vô CÇu</t>
  </si>
  <si>
    <t>VI</t>
  </si>
  <si>
    <t>HuyÖn Phï Ninh</t>
  </si>
  <si>
    <t>HTXNN Tr­êng Xu©n</t>
  </si>
  <si>
    <t>HTXNN TrÞ QuËn</t>
  </si>
  <si>
    <t>HTXNN Phó Léc</t>
  </si>
  <si>
    <t>HTXNN Phï Ninh</t>
  </si>
  <si>
    <t>HTXNN Tr¹m Th¶n</t>
  </si>
  <si>
    <t>HTXNN VÜnh Phó</t>
  </si>
  <si>
    <t>HTXNN Gia Thanh</t>
  </si>
  <si>
    <t>HTXNN Trung Gi¸p</t>
  </si>
  <si>
    <t>HTXNN B¶o Thanh</t>
  </si>
  <si>
    <t>HTXNN Tam Phong</t>
  </si>
  <si>
    <t>HTXNN ThÞ trÊn Phong Ch©u</t>
  </si>
  <si>
    <t>HTXNN Tiªn Du</t>
  </si>
  <si>
    <t>HTXNN B×nh Bé</t>
  </si>
  <si>
    <t>HTXNN Tiªn Phó</t>
  </si>
  <si>
    <t>HTXNN Thanh Xu©n (x· LÖ Mü)</t>
  </si>
  <si>
    <t>HTXNN Liªn Hoa</t>
  </si>
  <si>
    <t>HTXNN Phó Nham</t>
  </si>
  <si>
    <t>HTXNN An §¹o</t>
  </si>
  <si>
    <t>HTXNN Phó Xu©n</t>
  </si>
  <si>
    <t>HTXNN H¹ Gi¸p</t>
  </si>
  <si>
    <t>HTXNN Tö §µ</t>
  </si>
  <si>
    <t>VII</t>
  </si>
  <si>
    <t>HuyÖn L©m Thao</t>
  </si>
  <si>
    <t>HTXNN B¶n Nguyªn</t>
  </si>
  <si>
    <t>HTXNN Kinh KÖ</t>
  </si>
  <si>
    <t>HTXNN Quúnh L©m (x· B¶n Nguyªn)</t>
  </si>
  <si>
    <t>HTXNN S¬n Vi</t>
  </si>
  <si>
    <t>HTXNN Th¹ch S¬n</t>
  </si>
  <si>
    <t>HTXNN V©n Hïng (x· Tø X·)</t>
  </si>
  <si>
    <t>HTXNN Xu©n Huy</t>
  </si>
  <si>
    <t>HTXNN Tiªn Kiªn</t>
  </si>
  <si>
    <t>HTXNN Hîp H¶i</t>
  </si>
  <si>
    <t>HTXNN Cao X¸</t>
  </si>
  <si>
    <t>HTXNN S¬n D­¬ng</t>
  </si>
  <si>
    <t>HTXNN Th¹ch Vü (x· Tø X·)</t>
  </si>
  <si>
    <t>HTXNN TT Hïng S¬n</t>
  </si>
  <si>
    <t>HTXNN TT L©m Thao</t>
  </si>
  <si>
    <t>HTXNN Xu©n Lòng</t>
  </si>
  <si>
    <t>HTXNN VÜnh L¹i</t>
  </si>
  <si>
    <t>VIII</t>
  </si>
  <si>
    <t>HuyÖn Thanh Thuû</t>
  </si>
  <si>
    <t>HTXDVTL Trung ThÞnh</t>
  </si>
  <si>
    <t>HTXDVTL S¬n Thñy</t>
  </si>
  <si>
    <t>HTXDVTL §oan H¹</t>
  </si>
  <si>
    <t>HTXDVTL T©n Ph­¬ng</t>
  </si>
  <si>
    <t>HTXDVTL Th¹ch §ång</t>
  </si>
  <si>
    <t>HTXNN §ång LuËn</t>
  </si>
  <si>
    <t>HTXNN Hoµng X¸</t>
  </si>
  <si>
    <t>HTXNN B¶o Yªn</t>
  </si>
  <si>
    <t>HTXNN thÞ trÊn Thanh Thñy</t>
  </si>
  <si>
    <t>HTXNN Xu©n Léc</t>
  </si>
  <si>
    <t>HTXNN §µo X¸</t>
  </si>
  <si>
    <t>HTXDVTL YÕn Mao</t>
  </si>
  <si>
    <t>HTXDVTL Trung NghÜa</t>
  </si>
  <si>
    <t>HTXDVTL Ph­îng Mao</t>
  </si>
  <si>
    <t>HTXDVTL x· Tu Vò</t>
  </si>
  <si>
    <t>IX</t>
  </si>
  <si>
    <t>HuyÖn Thanh S¬n</t>
  </si>
  <si>
    <t>HTXDVNN TÊt Th¾ng</t>
  </si>
  <si>
    <t>HTXDVNN Yªn L·ng</t>
  </si>
  <si>
    <t>HTXDVNN Tam S¬n (x· S¬n Hïng)</t>
  </si>
  <si>
    <t>HTXDVNN Th¾ng S¬n</t>
  </si>
  <si>
    <t>HTXDVNN Cù §ång</t>
  </si>
  <si>
    <t>HTXDVNN T©n LËp</t>
  </si>
  <si>
    <t>HTXDVNN Phó Xu©n (x· Vâ MiÕu)</t>
  </si>
  <si>
    <t>HTXDVNN Thanh T©n (x· Vâ MiÕu)</t>
  </si>
  <si>
    <t>HTXDVNN §Þch Qu¶ (x· Vâ MiÕu)</t>
  </si>
  <si>
    <t>HTXDVNN Thèng NhÊt (x· Vâ MiÕu)</t>
  </si>
  <si>
    <t>HTXDVNN Quang Trung (x· Vâ MiÕu)</t>
  </si>
  <si>
    <t>HTXDVNN Cù Th¾ng</t>
  </si>
  <si>
    <t>HTXDVNN §«ng Cöu</t>
  </si>
  <si>
    <t>HTXDVNN H­¬ng CÇn</t>
  </si>
  <si>
    <t>HTXDVNN L­¬ng Nha</t>
  </si>
  <si>
    <t>HTXDVNN Văn Miếu</t>
  </si>
  <si>
    <t>HTX DVNN Yªn L­¬ng</t>
  </si>
  <si>
    <t>HTX DVNN TT Thanh Sơn</t>
  </si>
  <si>
    <t>X</t>
  </si>
  <si>
    <t>HuyÖn Tam N«ng</t>
  </si>
  <si>
    <t>HTXDVTL Thanh Uyªn</t>
  </si>
  <si>
    <t>HTXDVTL HiÒn Quan</t>
  </si>
  <si>
    <t>HTXDVTL Vùc Tr­êng</t>
  </si>
  <si>
    <t>HTXNN TT H­ng Hãa</t>
  </si>
  <si>
    <t>HTXNN DËu D­¬ng</t>
  </si>
  <si>
    <t>HTXNN Ph­¬ng ThÞnh</t>
  </si>
  <si>
    <t>HTXDVTL Tam C­êng</t>
  </si>
  <si>
    <t>HTXNN&amp;DV§N Cæ TiÕt</t>
  </si>
  <si>
    <t>HTXDVTL TÒ LÔ</t>
  </si>
  <si>
    <t>HTXDVTL Tø Mü</t>
  </si>
  <si>
    <t>HTXNN Th­îng N«ng</t>
  </si>
  <si>
    <t>HTXNN Hång §µ</t>
  </si>
  <si>
    <t>HTXDVTL Xu©n Quang</t>
  </si>
  <si>
    <t>HTXDVTL V¨n L­¬ng</t>
  </si>
  <si>
    <t>HTXDVTL Thä V¨n</t>
  </si>
  <si>
    <t>HTXDVTL Hïng §«</t>
  </si>
  <si>
    <t>HTXDVTL Quang Hóc</t>
  </si>
  <si>
    <t>HTXNN H­¬ng Nha</t>
  </si>
  <si>
    <t>HTXDVTL DÞ NËu</t>
  </si>
  <si>
    <t>HTXDVTL H­¬ng Nén</t>
  </si>
  <si>
    <t>XI</t>
  </si>
  <si>
    <t>HuyÖn Yªn LËp</t>
  </si>
  <si>
    <t>HTXKD DVNN Mü Lung</t>
  </si>
  <si>
    <t>HTXDV§N Mü L­¬ng</t>
  </si>
  <si>
    <t>HTXDV §N L­¬ng S¬n</t>
  </si>
  <si>
    <t>HTXDVSXNLN Xu©n An</t>
  </si>
  <si>
    <t>HTXDVSXNLN Xu©n Viªn</t>
  </si>
  <si>
    <t>HTXDVTL vµ NN Xu©n Thuû</t>
  </si>
  <si>
    <t>HTXDV§N H­ng Long</t>
  </si>
  <si>
    <t>HTXDVSXNN Th­îng Long</t>
  </si>
  <si>
    <t>HTXDVNN Nga Hoµng</t>
  </si>
  <si>
    <t>HTXDVNLNTS Trung S¬n</t>
  </si>
  <si>
    <t>HTXDVNN-CN-TS Ngäc LËp</t>
  </si>
  <si>
    <t>HTXDVNLN §ång ThÞnh</t>
  </si>
  <si>
    <t>HTXDVNN-CN-TS Ngäc §ång</t>
  </si>
  <si>
    <t>HTXDVNN Minh Hßa</t>
  </si>
  <si>
    <t>HTXTL-DVNN §ång L¹c</t>
  </si>
  <si>
    <t>HTX DVSXNLN Phóc Kh¸nh</t>
  </si>
  <si>
    <t>HTX NN T©n Phó - TT Yªn Lập</t>
  </si>
  <si>
    <t>XII</t>
  </si>
  <si>
    <t>HuyÖn CÈm Khª</t>
  </si>
  <si>
    <t>HTXDVTL Thôy LiÔu</t>
  </si>
  <si>
    <t>HTXDVTL Tïng Khª</t>
  </si>
  <si>
    <t>HTXDVTL Tiªn L­¬ng</t>
  </si>
  <si>
    <t>HTXDVTL Tuy Léc</t>
  </si>
  <si>
    <t>HTXDVTL Ng« X¸</t>
  </si>
  <si>
    <t>HTXDVTL Ph­îng Vü</t>
  </si>
  <si>
    <t>HTXDVTL Tam S¬n</t>
  </si>
  <si>
    <t>HTXDVTL V¨n B¸n</t>
  </si>
  <si>
    <t>HTXDVTL CÊp DÉn</t>
  </si>
  <si>
    <t>HTXDVTL X­¬ng ThÞnh</t>
  </si>
  <si>
    <t>HTXDVTL S¬n T×nh</t>
  </si>
  <si>
    <t>HTXDVTL Thanh Nga</t>
  </si>
  <si>
    <t>HTXDVTL S«ng Thao</t>
  </si>
  <si>
    <t>HTXDVTL Phó Khª</t>
  </si>
  <si>
    <t>HTXDVTL Yªn TËp</t>
  </si>
  <si>
    <t>HTXDVTL T¹ X¸</t>
  </si>
  <si>
    <t>HTXDVTL Phó L¹c</t>
  </si>
  <si>
    <t>HTXDVTL T×nh C­¬ng</t>
  </si>
  <si>
    <t>HTXDVTL H­¬ng Lung</t>
  </si>
  <si>
    <t>HTXDVTL §ång L­¬ng</t>
  </si>
  <si>
    <t>HTXDVTL Ba Vùc (x· V¨n B¸n)</t>
  </si>
  <si>
    <t>HTXDVNN Sai Nga</t>
  </si>
  <si>
    <t>HTXDVTL S¬n Nga</t>
  </si>
  <si>
    <t>HTXDVNN §ång Minh (x· §ång Cam)</t>
  </si>
  <si>
    <t>HTXDVTL Yªn D­ìng</t>
  </si>
  <si>
    <t>HTXDVTL Ch­¬ng X¸</t>
  </si>
  <si>
    <t>HTXDVNN Vinh Quang (x· V¨n Khóc)</t>
  </si>
  <si>
    <t>HTXDVNN Hµo Khª (x· V¨n Khóc)</t>
  </si>
  <si>
    <t>HTXDVNN §ång Minh (x· §iªu L­¬ng)</t>
  </si>
  <si>
    <t>HTXDVNN Liªn Hîp (x· §iªu L­¬ng)</t>
  </si>
  <si>
    <t>XIII</t>
  </si>
  <si>
    <t>HuyÖn T©n S¬n</t>
  </si>
  <si>
    <t>HTXDVNLN Thu Cóc</t>
  </si>
  <si>
    <t>HTXDVNN C­êng ThÞnh (x· Th¹ch KiÖt)</t>
  </si>
  <si>
    <t xml:space="preserve">HTXDVNN Mü  ThuËn </t>
  </si>
  <si>
    <t>HTXDVNN Phó C­êng (x· KiÖt S¬n)</t>
  </si>
  <si>
    <t>HTX DVNN Lai §ång</t>
  </si>
  <si>
    <t>HTX DVNN T©n S¬n</t>
  </si>
  <si>
    <t>HTXDVNN x· Xu©n Đài</t>
  </si>
  <si>
    <t>HTXDVNN x· Đồng Sơn</t>
  </si>
  <si>
    <t>HTXDVNN Kim Th­îng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</si>
</sst>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2">
    <font>
      <sz val="12"/>
      <name val="Times New Roman"/>
      <family val="0"/>
    </font>
    <font>
      <b/>
      <sz val="12"/>
      <name val=".VnArial NarrowH"/>
      <family val="2"/>
    </font>
    <font>
      <sz val="12"/>
      <name val=".VnArial Narrow"/>
      <family val="2"/>
    </font>
    <font>
      <sz val="10"/>
      <name val=".VnArial Narrow"/>
      <family val="2"/>
    </font>
    <font>
      <b/>
      <sz val="10"/>
      <name val=".VnArial Narrow"/>
      <family val="2"/>
    </font>
    <font>
      <i/>
      <sz val="10"/>
      <name val=".VnArial Narrow"/>
      <family val="2"/>
    </font>
    <font>
      <b/>
      <u val="single"/>
      <sz val="10"/>
      <name val=".VnArial NarrowH"/>
      <family val="2"/>
    </font>
    <font>
      <b/>
      <u val="singleAccounting"/>
      <sz val="10"/>
      <name val=".VnArial NarrowH"/>
      <family val="2"/>
    </font>
    <font>
      <b/>
      <sz val="10"/>
      <name val=".VnArial NarrowH"/>
      <family val="2"/>
    </font>
    <font>
      <sz val="10"/>
      <name val=".VnArial NarrowH"/>
      <family val="2"/>
    </font>
    <font>
      <sz val="10"/>
      <name val=".VnTimeH"/>
      <family val="2"/>
    </font>
    <font>
      <sz val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5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5" applyFont="1" applyBorder="1" applyAlignment="1">
      <alignment horizontal="center" vertical="center" wrapText="1"/>
    </xf>
    <xf numFmtId="43" fontId="5" fillId="0" borderId="1" xfId="15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3" fontId="3" fillId="0" borderId="1" xfId="15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43" fontId="7" fillId="0" borderId="4" xfId="15" applyFont="1" applyBorder="1" applyAlignment="1">
      <alignment horizontal="center"/>
    </xf>
    <xf numFmtId="43" fontId="6" fillId="0" borderId="4" xfId="15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43" fontId="8" fillId="0" borderId="5" xfId="15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43" fontId="9" fillId="0" borderId="5" xfId="15" applyFont="1" applyBorder="1" applyAlignment="1">
      <alignment/>
    </xf>
    <xf numFmtId="0" fontId="4" fillId="0" borderId="5" xfId="0" applyFont="1" applyBorder="1" applyAlignment="1">
      <alignment horizontal="center"/>
    </xf>
    <xf numFmtId="49" fontId="4" fillId="0" borderId="5" xfId="15" applyNumberFormat="1" applyFont="1" applyBorder="1" applyAlignment="1">
      <alignment horizontal="center"/>
    </xf>
    <xf numFmtId="165" fontId="4" fillId="0" borderId="5" xfId="15" applyNumberFormat="1" applyFont="1" applyBorder="1" applyAlignment="1">
      <alignment vertical="center" wrapText="1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49" fontId="3" fillId="2" borderId="5" xfId="15" applyNumberFormat="1" applyFont="1" applyFill="1" applyBorder="1" applyAlignment="1">
      <alignment horizontal="center"/>
    </xf>
    <xf numFmtId="165" fontId="3" fillId="2" borderId="5" xfId="15" applyNumberFormat="1" applyFont="1" applyFill="1" applyBorder="1" applyAlignment="1">
      <alignment vertical="center" wrapText="1"/>
    </xf>
    <xf numFmtId="165" fontId="3" fillId="0" borderId="5" xfId="15" applyNumberFormat="1" applyFont="1" applyBorder="1" applyAlignment="1">
      <alignment vertical="center" wrapText="1"/>
    </xf>
    <xf numFmtId="49" fontId="3" fillId="0" borderId="5" xfId="15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15" applyNumberFormat="1" applyFont="1" applyBorder="1" applyAlignment="1">
      <alignment horizontal="center"/>
    </xf>
    <xf numFmtId="165" fontId="3" fillId="0" borderId="6" xfId="15" applyNumberFormat="1" applyFont="1" applyBorder="1" applyAlignment="1">
      <alignment vertical="center" wrapText="1"/>
    </xf>
    <xf numFmtId="43" fontId="9" fillId="0" borderId="6" xfId="15" applyFont="1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15" applyNumberFormat="1" applyFont="1" applyBorder="1" applyAlignment="1">
      <alignment horizontal="center"/>
    </xf>
    <xf numFmtId="165" fontId="3" fillId="0" borderId="7" xfId="15" applyNumberFormat="1" applyFont="1" applyBorder="1" applyAlignment="1">
      <alignment vertical="center" wrapText="1"/>
    </xf>
    <xf numFmtId="43" fontId="9" fillId="0" borderId="7" xfId="15" applyFont="1" applyBorder="1" applyAlignment="1">
      <alignment/>
    </xf>
    <xf numFmtId="49" fontId="3" fillId="0" borderId="5" xfId="15" applyNumberFormat="1" applyFont="1" applyBorder="1" applyAlignment="1">
      <alignment horizontal="left" vertical="center" wrapText="1"/>
    </xf>
    <xf numFmtId="49" fontId="4" fillId="2" borderId="5" xfId="15" applyNumberFormat="1" applyFont="1" applyFill="1" applyBorder="1" applyAlignment="1">
      <alignment horizontal="center"/>
    </xf>
    <xf numFmtId="165" fontId="4" fillId="2" borderId="5" xfId="15" applyNumberFormat="1" applyFont="1" applyFill="1" applyBorder="1" applyAlignment="1">
      <alignment vertical="center" wrapText="1"/>
    </xf>
    <xf numFmtId="165" fontId="3" fillId="2" borderId="6" xfId="15" applyNumberFormat="1" applyFont="1" applyFill="1" applyBorder="1" applyAlignment="1">
      <alignment vertical="center" wrapText="1"/>
    </xf>
    <xf numFmtId="165" fontId="3" fillId="2" borderId="7" xfId="15" applyNumberFormat="1" applyFont="1" applyFill="1" applyBorder="1" applyAlignment="1">
      <alignment vertical="center" wrapTex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pa\LOCALS~1\Temp\Rar$DI08.532\PB%20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1 TH toan tinh"/>
      <sheetName val="PL2 Chi tiet theo HTX"/>
      <sheetName val="CT von NSNN"/>
      <sheetName val="CT von ngoai NSNN"/>
      <sheetName val="00000000"/>
    </sheetNames>
    <sheetDataSet>
      <sheetData sheetId="2">
        <row r="25">
          <cell r="C25">
            <v>31491.895000000004</v>
          </cell>
        </row>
        <row r="3229">
          <cell r="C3229">
            <v>438.07</v>
          </cell>
        </row>
        <row r="3242">
          <cell r="C3242">
            <v>416.22999999999996</v>
          </cell>
        </row>
        <row r="3255">
          <cell r="C3255">
            <v>108.56</v>
          </cell>
        </row>
        <row r="3268">
          <cell r="C3268">
            <v>263.05</v>
          </cell>
        </row>
        <row r="4006">
          <cell r="C4006">
            <v>320.19</v>
          </cell>
        </row>
        <row r="4019">
          <cell r="C4019">
            <v>248</v>
          </cell>
        </row>
        <row r="4032">
          <cell r="C4032">
            <v>784.3</v>
          </cell>
        </row>
        <row r="4045">
          <cell r="C4045">
            <v>260</v>
          </cell>
        </row>
        <row r="4058">
          <cell r="C4058">
            <v>655.4</v>
          </cell>
        </row>
        <row r="4071">
          <cell r="C4071">
            <v>281.12</v>
          </cell>
        </row>
        <row r="4084">
          <cell r="C4084">
            <v>174</v>
          </cell>
        </row>
        <row r="4097">
          <cell r="C4097">
            <v>372.5</v>
          </cell>
        </row>
        <row r="4110">
          <cell r="C4110">
            <v>10</v>
          </cell>
        </row>
        <row r="4123">
          <cell r="C4123">
            <v>263.3</v>
          </cell>
        </row>
        <row r="4136">
          <cell r="C4136">
            <v>557.5</v>
          </cell>
        </row>
        <row r="4149">
          <cell r="C4149">
            <v>55</v>
          </cell>
        </row>
        <row r="4162">
          <cell r="C4162">
            <v>228.6</v>
          </cell>
        </row>
        <row r="4175">
          <cell r="C4175">
            <v>104.69999999999999</v>
          </cell>
        </row>
        <row r="4188">
          <cell r="C4188">
            <v>316.6</v>
          </cell>
        </row>
        <row r="4201">
          <cell r="C4201">
            <v>25.700000000000003</v>
          </cell>
        </row>
        <row r="4224">
          <cell r="C4224">
            <v>316</v>
          </cell>
        </row>
        <row r="4237">
          <cell r="C4237">
            <v>153</v>
          </cell>
        </row>
        <row r="4250">
          <cell r="C4250">
            <v>152.26999999999998</v>
          </cell>
        </row>
        <row r="4263">
          <cell r="C4263">
            <v>85.9</v>
          </cell>
        </row>
        <row r="4276">
          <cell r="C4276">
            <v>117.9</v>
          </cell>
        </row>
        <row r="4289">
          <cell r="C4289">
            <v>198.9</v>
          </cell>
        </row>
        <row r="4302">
          <cell r="C4302">
            <v>92.6</v>
          </cell>
        </row>
        <row r="4315">
          <cell r="C4315">
            <v>90.60000000000001</v>
          </cell>
        </row>
        <row r="4328">
          <cell r="C4328">
            <v>106.57</v>
          </cell>
        </row>
        <row r="4341">
          <cell r="C4341">
            <v>224.43</v>
          </cell>
        </row>
        <row r="4354">
          <cell r="C4354">
            <v>260.79</v>
          </cell>
        </row>
        <row r="4367">
          <cell r="C4367">
            <v>101.61999999999999</v>
          </cell>
        </row>
        <row r="4380">
          <cell r="C4380">
            <v>37.2</v>
          </cell>
        </row>
        <row r="4393">
          <cell r="C4393">
            <v>229.1</v>
          </cell>
        </row>
      </sheetData>
      <sheetData sheetId="3">
        <row r="373">
          <cell r="C373">
            <v>189.54999999999998</v>
          </cell>
        </row>
        <row r="386">
          <cell r="C386">
            <v>148.5</v>
          </cell>
        </row>
        <row r="399">
          <cell r="C399">
            <v>415.95</v>
          </cell>
        </row>
        <row r="412">
          <cell r="C412">
            <v>127.38</v>
          </cell>
        </row>
        <row r="425">
          <cell r="C425">
            <v>218.37</v>
          </cell>
        </row>
        <row r="438">
          <cell r="C438">
            <v>311.3</v>
          </cell>
        </row>
        <row r="451">
          <cell r="C451">
            <v>304.28999999999996</v>
          </cell>
        </row>
        <row r="464">
          <cell r="C464">
            <v>160.1</v>
          </cell>
        </row>
        <row r="477">
          <cell r="C477">
            <v>353.61</v>
          </cell>
        </row>
        <row r="490">
          <cell r="C490">
            <v>181.63</v>
          </cell>
        </row>
        <row r="503">
          <cell r="C503">
            <v>131</v>
          </cell>
        </row>
        <row r="516">
          <cell r="C516">
            <v>28.64</v>
          </cell>
        </row>
        <row r="529">
          <cell r="C529">
            <v>75.81</v>
          </cell>
        </row>
        <row r="542">
          <cell r="C542">
            <v>221.9</v>
          </cell>
        </row>
        <row r="555">
          <cell r="C555">
            <v>72.47</v>
          </cell>
        </row>
        <row r="568">
          <cell r="C568">
            <v>92.4</v>
          </cell>
        </row>
        <row r="581">
          <cell r="C581">
            <v>420.5</v>
          </cell>
        </row>
        <row r="594">
          <cell r="C594">
            <v>79</v>
          </cell>
        </row>
        <row r="607">
          <cell r="C607">
            <v>46.3</v>
          </cell>
        </row>
        <row r="620">
          <cell r="C620">
            <v>262.76</v>
          </cell>
        </row>
        <row r="633">
          <cell r="C633">
            <v>179.52</v>
          </cell>
        </row>
        <row r="646">
          <cell r="C646">
            <v>207.96</v>
          </cell>
        </row>
        <row r="659">
          <cell r="C659">
            <v>142.3</v>
          </cell>
        </row>
        <row r="1559">
          <cell r="C1559">
            <v>125.2</v>
          </cell>
        </row>
        <row r="1572">
          <cell r="C1572">
            <v>219.14</v>
          </cell>
        </row>
        <row r="1585">
          <cell r="C1585">
            <v>65</v>
          </cell>
        </row>
        <row r="1598">
          <cell r="C1598">
            <v>48.3</v>
          </cell>
        </row>
        <row r="1611">
          <cell r="C1611">
            <v>638.97</v>
          </cell>
        </row>
        <row r="1624">
          <cell r="C1624">
            <v>122</v>
          </cell>
        </row>
        <row r="1637">
          <cell r="C1637">
            <v>89.2</v>
          </cell>
        </row>
        <row r="1650">
          <cell r="C1650">
            <v>234</v>
          </cell>
        </row>
        <row r="1663">
          <cell r="C1663">
            <v>376.34</v>
          </cell>
        </row>
        <row r="1676">
          <cell r="C1676">
            <v>186.98000000000002</v>
          </cell>
        </row>
        <row r="1699">
          <cell r="C1699">
            <v>80.7</v>
          </cell>
        </row>
        <row r="1712">
          <cell r="C1712">
            <v>118.18</v>
          </cell>
        </row>
        <row r="1725">
          <cell r="C1725">
            <v>135.7</v>
          </cell>
        </row>
        <row r="1738">
          <cell r="C1738">
            <v>98.6</v>
          </cell>
        </row>
        <row r="1751">
          <cell r="C1751">
            <v>16.6</v>
          </cell>
        </row>
        <row r="1764">
          <cell r="C1764">
            <v>263</v>
          </cell>
        </row>
        <row r="1777">
          <cell r="C1777">
            <v>104.8</v>
          </cell>
        </row>
        <row r="1790">
          <cell r="C1790">
            <v>14.4</v>
          </cell>
        </row>
        <row r="1803">
          <cell r="C1803">
            <v>104.73</v>
          </cell>
        </row>
        <row r="1816">
          <cell r="C1816">
            <v>65.61</v>
          </cell>
        </row>
        <row r="1829">
          <cell r="C1829">
            <v>190.59999999999997</v>
          </cell>
        </row>
        <row r="1842">
          <cell r="C1842">
            <v>107.99000000000001</v>
          </cell>
        </row>
        <row r="1855">
          <cell r="C1855">
            <v>304.96</v>
          </cell>
        </row>
        <row r="1868">
          <cell r="C1868">
            <v>220.1</v>
          </cell>
        </row>
        <row r="1881">
          <cell r="C1881">
            <v>144.95</v>
          </cell>
        </row>
        <row r="1894">
          <cell r="C1894">
            <v>170.70000000000002</v>
          </cell>
        </row>
        <row r="1907">
          <cell r="C1907">
            <v>25.2</v>
          </cell>
        </row>
        <row r="1920">
          <cell r="C1920">
            <v>57.800000000000004</v>
          </cell>
        </row>
        <row r="1933">
          <cell r="C1933">
            <v>125.17999999999999</v>
          </cell>
        </row>
        <row r="1946">
          <cell r="C1946">
            <v>130.56</v>
          </cell>
        </row>
        <row r="1959">
          <cell r="C1959">
            <v>86</v>
          </cell>
        </row>
        <row r="1972">
          <cell r="C1972">
            <v>140.44</v>
          </cell>
        </row>
        <row r="1985">
          <cell r="C1985">
            <v>153.85</v>
          </cell>
        </row>
        <row r="1998">
          <cell r="C1998">
            <v>221.39999999999998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A1" sqref="A1:IV16384"/>
    </sheetView>
  </sheetViews>
  <sheetFormatPr defaultColWidth="9.00390625" defaultRowHeight="18.75" customHeight="1"/>
  <cols>
    <col min="1" max="1" width="5.375" style="5" customWidth="1"/>
    <col min="2" max="2" width="6.25390625" style="5" customWidth="1"/>
    <col min="3" max="3" width="26.00390625" style="6" bestFit="1" customWidth="1"/>
    <col min="4" max="6" width="14.25390625" style="7" customWidth="1"/>
    <col min="7" max="7" width="13.375" style="8" bestFit="1" customWidth="1"/>
    <col min="8" max="8" width="11.00390625" style="8" bestFit="1" customWidth="1"/>
    <col min="9" max="16384" width="9.00390625" style="9" customWidth="1"/>
  </cols>
  <sheetData>
    <row r="1" spans="1:8" s="3" customFormat="1" ht="18.7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s="3" customFormat="1" ht="18.75" customHeight="1">
      <c r="A2" s="1" t="s">
        <v>1</v>
      </c>
      <c r="B2" s="1"/>
      <c r="C2" s="1"/>
      <c r="D2" s="1"/>
      <c r="E2" s="1"/>
      <c r="F2" s="1"/>
      <c r="G2" s="2"/>
      <c r="H2" s="2"/>
    </row>
    <row r="3" spans="1:8" s="3" customFormat="1" ht="18.75" customHeight="1">
      <c r="A3" s="1" t="s">
        <v>2</v>
      </c>
      <c r="B3" s="1"/>
      <c r="C3" s="1"/>
      <c r="D3" s="1"/>
      <c r="E3" s="1"/>
      <c r="F3" s="1"/>
      <c r="G3" s="2"/>
      <c r="H3" s="2"/>
    </row>
    <row r="4" spans="1:8" s="3" customFormat="1" ht="21.75" customHeight="1">
      <c r="A4" s="4" t="s">
        <v>3</v>
      </c>
      <c r="B4" s="4"/>
      <c r="C4" s="4"/>
      <c r="D4" s="4"/>
      <c r="E4" s="4"/>
      <c r="F4" s="4"/>
      <c r="G4" s="2"/>
      <c r="H4" s="2"/>
    </row>
    <row r="6" spans="1:6" ht="18.75" customHeight="1">
      <c r="A6" s="10" t="s">
        <v>4</v>
      </c>
      <c r="B6" s="10"/>
      <c r="C6" s="11" t="s">
        <v>5</v>
      </c>
      <c r="D6" s="12" t="s">
        <v>6</v>
      </c>
      <c r="E6" s="12"/>
      <c r="F6" s="12"/>
    </row>
    <row r="7" spans="1:6" ht="18.75" customHeight="1">
      <c r="A7" s="13" t="s">
        <v>7</v>
      </c>
      <c r="B7" s="14" t="s">
        <v>8</v>
      </c>
      <c r="C7" s="11"/>
      <c r="D7" s="15" t="s">
        <v>9</v>
      </c>
      <c r="E7" s="16" t="s">
        <v>10</v>
      </c>
      <c r="F7" s="16"/>
    </row>
    <row r="8" spans="1:6" ht="18.75" customHeight="1">
      <c r="A8" s="17"/>
      <c r="B8" s="14"/>
      <c r="C8" s="11"/>
      <c r="D8" s="15"/>
      <c r="E8" s="18" t="s">
        <v>11</v>
      </c>
      <c r="F8" s="18" t="s">
        <v>12</v>
      </c>
    </row>
    <row r="9" spans="1:8" s="24" customFormat="1" ht="18.75" customHeight="1">
      <c r="A9" s="19">
        <v>242</v>
      </c>
      <c r="B9" s="19"/>
      <c r="C9" s="20" t="s">
        <v>13</v>
      </c>
      <c r="D9" s="21">
        <f>D10+D12</f>
        <v>85132.03500000002</v>
      </c>
      <c r="E9" s="22">
        <f>E10+E12</f>
        <v>60464.59500000001</v>
      </c>
      <c r="F9" s="22">
        <f>F10+F12</f>
        <v>24667.44</v>
      </c>
      <c r="G9" s="23"/>
      <c r="H9" s="23"/>
    </row>
    <row r="10" spans="1:8" s="29" customFormat="1" ht="18.75" customHeight="1">
      <c r="A10" s="25" t="s">
        <v>14</v>
      </c>
      <c r="B10" s="25">
        <v>1</v>
      </c>
      <c r="C10" s="26" t="s">
        <v>15</v>
      </c>
      <c r="D10" s="27">
        <f>D11</f>
        <v>31491.895000000004</v>
      </c>
      <c r="E10" s="27">
        <f>E11</f>
        <v>31491.895000000004</v>
      </c>
      <c r="F10" s="27">
        <f>F11</f>
        <v>0</v>
      </c>
      <c r="G10" s="28"/>
      <c r="H10" s="28"/>
    </row>
    <row r="11" spans="1:6" ht="27" customHeight="1">
      <c r="A11" s="30"/>
      <c r="B11" s="30">
        <v>1</v>
      </c>
      <c r="C11" s="31" t="s">
        <v>16</v>
      </c>
      <c r="D11" s="32">
        <f>E11+F11</f>
        <v>31491.895000000004</v>
      </c>
      <c r="E11" s="32">
        <f>'[1]CT von NSNN'!C25</f>
        <v>31491.895000000004</v>
      </c>
      <c r="F11" s="32">
        <v>0</v>
      </c>
    </row>
    <row r="12" spans="1:8" s="29" customFormat="1" ht="21" customHeight="1">
      <c r="A12" s="25" t="s">
        <v>17</v>
      </c>
      <c r="B12" s="25">
        <v>241</v>
      </c>
      <c r="C12" s="26" t="s">
        <v>18</v>
      </c>
      <c r="D12" s="27">
        <f>D13+D30+D41+D65+D85+D113+D135+D152+D168+D187+D208+D226+D257</f>
        <v>53640.140000000014</v>
      </c>
      <c r="E12" s="27">
        <f>E13+E30+E41+E65+E85+E113+E135+E152+E168+E187+E208+E226+E257</f>
        <v>28972.700000000004</v>
      </c>
      <c r="F12" s="27">
        <f>F13+F30+F41+F65+F85+F113+F135+F152+F168+F187+F208+F226+F257</f>
        <v>24667.44</v>
      </c>
      <c r="G12" s="28"/>
      <c r="H12" s="28"/>
    </row>
    <row r="13" spans="1:8" s="37" customFormat="1" ht="18.75" customHeight="1">
      <c r="A13" s="33" t="s">
        <v>19</v>
      </c>
      <c r="B13" s="34"/>
      <c r="C13" s="35" t="s">
        <v>20</v>
      </c>
      <c r="D13" s="27">
        <f>SUM(D14:D29)</f>
        <v>2381.4500000000003</v>
      </c>
      <c r="E13" s="27">
        <f>SUM(E14:E29)</f>
        <v>66.81</v>
      </c>
      <c r="F13" s="27">
        <f>SUM(F14:F29)</f>
        <v>2314.6400000000003</v>
      </c>
      <c r="G13" s="36"/>
      <c r="H13" s="36"/>
    </row>
    <row r="14" spans="1:8" ht="18.75" customHeight="1">
      <c r="A14" s="30">
        <v>1</v>
      </c>
      <c r="B14" s="38">
        <v>1</v>
      </c>
      <c r="C14" s="39" t="s">
        <v>21</v>
      </c>
      <c r="D14" s="32">
        <f>SUM(E14:F14)</f>
        <v>43.4</v>
      </c>
      <c r="E14" s="32"/>
      <c r="F14" s="32">
        <v>43.4</v>
      </c>
      <c r="H14" s="36"/>
    </row>
    <row r="15" spans="1:8" ht="18.75" customHeight="1">
      <c r="A15" s="30">
        <v>2</v>
      </c>
      <c r="B15" s="38">
        <v>2</v>
      </c>
      <c r="C15" s="39" t="s">
        <v>22</v>
      </c>
      <c r="D15" s="32">
        <f aca="true" t="shared" si="0" ref="D15:D29">SUM(E15:F15)</f>
        <v>63.4</v>
      </c>
      <c r="E15" s="32"/>
      <c r="F15" s="32">
        <v>63.4</v>
      </c>
      <c r="H15" s="36"/>
    </row>
    <row r="16" spans="1:8" ht="18.75" customHeight="1">
      <c r="A16" s="30">
        <v>3</v>
      </c>
      <c r="B16" s="38">
        <v>3</v>
      </c>
      <c r="C16" s="39" t="s">
        <v>23</v>
      </c>
      <c r="D16" s="32">
        <f t="shared" si="0"/>
        <v>327.22</v>
      </c>
      <c r="E16" s="32"/>
      <c r="F16" s="32">
        <v>327.22</v>
      </c>
      <c r="H16" s="36"/>
    </row>
    <row r="17" spans="1:8" ht="18.75" customHeight="1">
      <c r="A17" s="30">
        <v>4</v>
      </c>
      <c r="B17" s="38">
        <v>4</v>
      </c>
      <c r="C17" s="39" t="s">
        <v>24</v>
      </c>
      <c r="D17" s="32">
        <f aca="true" t="shared" si="1" ref="D17:D23">SUM(E17:F17)</f>
        <v>94.85</v>
      </c>
      <c r="E17" s="32"/>
      <c r="F17" s="32">
        <v>94.85</v>
      </c>
      <c r="H17" s="36"/>
    </row>
    <row r="18" spans="1:8" ht="18.75" customHeight="1">
      <c r="A18" s="30">
        <v>5</v>
      </c>
      <c r="B18" s="38">
        <v>5</v>
      </c>
      <c r="C18" s="39" t="s">
        <v>25</v>
      </c>
      <c r="D18" s="32">
        <f t="shared" si="1"/>
        <v>165.26</v>
      </c>
      <c r="E18" s="32"/>
      <c r="F18" s="32">
        <v>165.26</v>
      </c>
      <c r="H18" s="36"/>
    </row>
    <row r="19" spans="1:8" ht="18.75" customHeight="1">
      <c r="A19" s="30">
        <v>6</v>
      </c>
      <c r="B19" s="38">
        <v>6</v>
      </c>
      <c r="C19" s="39" t="s">
        <v>26</v>
      </c>
      <c r="D19" s="32">
        <f t="shared" si="1"/>
        <v>91</v>
      </c>
      <c r="E19" s="32"/>
      <c r="F19" s="32">
        <v>91</v>
      </c>
      <c r="H19" s="36"/>
    </row>
    <row r="20" spans="1:8" ht="18.75" customHeight="1">
      <c r="A20" s="30">
        <v>7</v>
      </c>
      <c r="B20" s="38">
        <v>7</v>
      </c>
      <c r="C20" s="39" t="s">
        <v>27</v>
      </c>
      <c r="D20" s="32">
        <f t="shared" si="1"/>
        <v>344.89</v>
      </c>
      <c r="E20" s="32"/>
      <c r="F20" s="32">
        <v>344.89</v>
      </c>
      <c r="H20" s="36"/>
    </row>
    <row r="21" spans="1:8" ht="18.75" customHeight="1">
      <c r="A21" s="30">
        <v>8</v>
      </c>
      <c r="B21" s="38">
        <v>8</v>
      </c>
      <c r="C21" s="39" t="s">
        <v>28</v>
      </c>
      <c r="D21" s="32">
        <f t="shared" si="1"/>
        <v>152.18</v>
      </c>
      <c r="E21" s="32"/>
      <c r="F21" s="32">
        <v>152.18</v>
      </c>
      <c r="H21" s="36"/>
    </row>
    <row r="22" spans="1:8" ht="18.75" customHeight="1">
      <c r="A22" s="30">
        <v>9</v>
      </c>
      <c r="B22" s="38">
        <v>9</v>
      </c>
      <c r="C22" s="40" t="s">
        <v>29</v>
      </c>
      <c r="D22" s="32">
        <f t="shared" si="1"/>
        <v>102.2</v>
      </c>
      <c r="E22" s="32">
        <v>36.5</v>
      </c>
      <c r="F22" s="32">
        <v>65.7</v>
      </c>
      <c r="H22" s="36"/>
    </row>
    <row r="23" spans="1:8" ht="18.75" customHeight="1">
      <c r="A23" s="30">
        <v>10</v>
      </c>
      <c r="B23" s="38">
        <v>10</v>
      </c>
      <c r="C23" s="40" t="s">
        <v>30</v>
      </c>
      <c r="D23" s="32">
        <f t="shared" si="1"/>
        <v>263.67</v>
      </c>
      <c r="E23" s="32"/>
      <c r="F23" s="32">
        <v>263.67</v>
      </c>
      <c r="H23" s="36"/>
    </row>
    <row r="24" spans="1:8" ht="18.75" customHeight="1">
      <c r="A24" s="30">
        <v>11</v>
      </c>
      <c r="B24" s="38">
        <v>11</v>
      </c>
      <c r="C24" s="40" t="s">
        <v>31</v>
      </c>
      <c r="D24" s="32">
        <f t="shared" si="0"/>
        <v>151.67</v>
      </c>
      <c r="E24" s="32"/>
      <c r="F24" s="32">
        <v>151.67</v>
      </c>
      <c r="H24" s="36"/>
    </row>
    <row r="25" spans="1:8" ht="18.75" customHeight="1">
      <c r="A25" s="30">
        <v>12</v>
      </c>
      <c r="B25" s="38">
        <v>12</v>
      </c>
      <c r="C25" s="40" t="s">
        <v>32</v>
      </c>
      <c r="D25" s="32">
        <f t="shared" si="0"/>
        <v>115.81</v>
      </c>
      <c r="E25" s="32"/>
      <c r="F25" s="32">
        <v>115.81</v>
      </c>
      <c r="H25" s="36"/>
    </row>
    <row r="26" spans="1:8" ht="18.75" customHeight="1">
      <c r="A26" s="30">
        <v>13</v>
      </c>
      <c r="B26" s="38">
        <v>13</v>
      </c>
      <c r="C26" s="40" t="s">
        <v>33</v>
      </c>
      <c r="D26" s="32">
        <f t="shared" si="0"/>
        <v>260.54</v>
      </c>
      <c r="E26" s="32"/>
      <c r="F26" s="32">
        <v>260.54</v>
      </c>
      <c r="H26" s="36"/>
    </row>
    <row r="27" spans="1:8" ht="18.75" customHeight="1">
      <c r="A27" s="30">
        <v>14</v>
      </c>
      <c r="B27" s="38">
        <v>14</v>
      </c>
      <c r="C27" s="40" t="s">
        <v>34</v>
      </c>
      <c r="D27" s="32">
        <f t="shared" si="0"/>
        <v>74.36</v>
      </c>
      <c r="E27" s="32"/>
      <c r="F27" s="32">
        <v>74.36</v>
      </c>
      <c r="H27" s="36"/>
    </row>
    <row r="28" spans="1:8" ht="18.75" customHeight="1">
      <c r="A28" s="30">
        <v>15</v>
      </c>
      <c r="B28" s="38">
        <v>15</v>
      </c>
      <c r="C28" s="40" t="s">
        <v>35</v>
      </c>
      <c r="D28" s="32">
        <f t="shared" si="0"/>
        <v>81</v>
      </c>
      <c r="E28" s="32">
        <v>30.31</v>
      </c>
      <c r="F28" s="32">
        <v>50.69</v>
      </c>
      <c r="H28" s="36"/>
    </row>
    <row r="29" spans="1:8" ht="18.75" customHeight="1">
      <c r="A29" s="30">
        <v>16</v>
      </c>
      <c r="B29" s="38">
        <v>16</v>
      </c>
      <c r="C29" s="40" t="s">
        <v>36</v>
      </c>
      <c r="D29" s="32">
        <f t="shared" si="0"/>
        <v>50</v>
      </c>
      <c r="E29" s="32"/>
      <c r="F29" s="32">
        <v>50</v>
      </c>
      <c r="H29" s="36"/>
    </row>
    <row r="30" spans="1:8" s="37" customFormat="1" ht="18.75" customHeight="1">
      <c r="A30" s="33" t="s">
        <v>37</v>
      </c>
      <c r="B30" s="34"/>
      <c r="C30" s="35" t="s">
        <v>38</v>
      </c>
      <c r="D30" s="27">
        <f>SUM(D31:D40)</f>
        <v>2288.4300000000003</v>
      </c>
      <c r="E30" s="27">
        <f>SUM(E31:E40)</f>
        <v>2288.4300000000003</v>
      </c>
      <c r="F30" s="27">
        <f>SUM(F31:F40)</f>
        <v>0</v>
      </c>
      <c r="G30" s="36"/>
      <c r="H30" s="36"/>
    </row>
    <row r="31" spans="1:8" ht="18.75" customHeight="1">
      <c r="A31" s="30">
        <v>17</v>
      </c>
      <c r="B31" s="41" t="s">
        <v>39</v>
      </c>
      <c r="C31" s="40" t="s">
        <v>40</v>
      </c>
      <c r="D31" s="32">
        <f>SUM(E31:F31)</f>
        <v>309.84</v>
      </c>
      <c r="E31" s="32">
        <v>309.84</v>
      </c>
      <c r="F31" s="32"/>
      <c r="H31" s="36"/>
    </row>
    <row r="32" spans="1:8" ht="18.75" customHeight="1">
      <c r="A32" s="30">
        <v>18</v>
      </c>
      <c r="B32" s="41" t="s">
        <v>41</v>
      </c>
      <c r="C32" s="40" t="s">
        <v>42</v>
      </c>
      <c r="D32" s="32">
        <f aca="true" t="shared" si="2" ref="D32:D40">SUM(E32:F32)</f>
        <v>241.8</v>
      </c>
      <c r="E32" s="32">
        <v>241.8</v>
      </c>
      <c r="F32" s="32"/>
      <c r="H32" s="36"/>
    </row>
    <row r="33" spans="1:8" ht="18.75" customHeight="1">
      <c r="A33" s="30">
        <v>19</v>
      </c>
      <c r="B33" s="41" t="s">
        <v>43</v>
      </c>
      <c r="C33" s="40" t="s">
        <v>44</v>
      </c>
      <c r="D33" s="32">
        <f t="shared" si="2"/>
        <v>712.49</v>
      </c>
      <c r="E33" s="32">
        <v>712.49</v>
      </c>
      <c r="F33" s="32"/>
      <c r="H33" s="36"/>
    </row>
    <row r="34" spans="1:8" ht="18.75" customHeight="1">
      <c r="A34" s="30">
        <v>20</v>
      </c>
      <c r="B34" s="41" t="s">
        <v>45</v>
      </c>
      <c r="C34" s="40" t="s">
        <v>46</v>
      </c>
      <c r="D34" s="32">
        <f t="shared" si="2"/>
        <v>118.54</v>
      </c>
      <c r="E34" s="32">
        <v>118.54</v>
      </c>
      <c r="F34" s="32"/>
      <c r="H34" s="36"/>
    </row>
    <row r="35" spans="1:8" ht="18.75" customHeight="1">
      <c r="A35" s="30">
        <v>21</v>
      </c>
      <c r="B35" s="41" t="s">
        <v>47</v>
      </c>
      <c r="C35" s="40" t="s">
        <v>48</v>
      </c>
      <c r="D35" s="32">
        <f t="shared" si="2"/>
        <v>164.84</v>
      </c>
      <c r="E35" s="32">
        <v>164.84</v>
      </c>
      <c r="F35" s="32"/>
      <c r="H35" s="36"/>
    </row>
    <row r="36" spans="1:8" ht="18.75" customHeight="1">
      <c r="A36" s="30">
        <v>22</v>
      </c>
      <c r="B36" s="41" t="s">
        <v>49</v>
      </c>
      <c r="C36" s="40" t="s">
        <v>50</v>
      </c>
      <c r="D36" s="32">
        <f t="shared" si="2"/>
        <v>145.12</v>
      </c>
      <c r="E36" s="32">
        <v>145.12</v>
      </c>
      <c r="F36" s="32"/>
      <c r="H36" s="36"/>
    </row>
    <row r="37" spans="1:8" ht="18.75" customHeight="1">
      <c r="A37" s="30">
        <v>23</v>
      </c>
      <c r="B37" s="41" t="s">
        <v>51</v>
      </c>
      <c r="C37" s="40" t="s">
        <v>52</v>
      </c>
      <c r="D37" s="32">
        <f t="shared" si="2"/>
        <v>133.18</v>
      </c>
      <c r="E37" s="32">
        <v>133.18</v>
      </c>
      <c r="F37" s="32"/>
      <c r="H37" s="36"/>
    </row>
    <row r="38" spans="1:8" ht="18.75" customHeight="1">
      <c r="A38" s="30">
        <v>24</v>
      </c>
      <c r="B38" s="41" t="s">
        <v>53</v>
      </c>
      <c r="C38" s="40" t="s">
        <v>54</v>
      </c>
      <c r="D38" s="32">
        <f t="shared" si="2"/>
        <v>236.08</v>
      </c>
      <c r="E38" s="32">
        <v>236.08</v>
      </c>
      <c r="F38" s="32"/>
      <c r="H38" s="36"/>
    </row>
    <row r="39" spans="1:8" ht="18.75" customHeight="1">
      <c r="A39" s="30">
        <v>25</v>
      </c>
      <c r="B39" s="41" t="s">
        <v>55</v>
      </c>
      <c r="C39" s="40" t="s">
        <v>56</v>
      </c>
      <c r="D39" s="32">
        <f t="shared" si="2"/>
        <v>106.14</v>
      </c>
      <c r="E39" s="32">
        <v>106.14</v>
      </c>
      <c r="F39" s="32"/>
      <c r="H39" s="36"/>
    </row>
    <row r="40" spans="1:8" ht="18.75" customHeight="1">
      <c r="A40" s="30">
        <v>26</v>
      </c>
      <c r="B40" s="41" t="s">
        <v>57</v>
      </c>
      <c r="C40" s="40" t="s">
        <v>58</v>
      </c>
      <c r="D40" s="32">
        <f t="shared" si="2"/>
        <v>120.4</v>
      </c>
      <c r="E40" s="32">
        <v>120.4</v>
      </c>
      <c r="F40" s="32"/>
      <c r="H40" s="36"/>
    </row>
    <row r="41" spans="1:8" s="37" customFormat="1" ht="18.75" customHeight="1">
      <c r="A41" s="33" t="s">
        <v>59</v>
      </c>
      <c r="B41" s="34"/>
      <c r="C41" s="35" t="s">
        <v>60</v>
      </c>
      <c r="D41" s="27">
        <f>SUM(D42:D64)</f>
        <v>4126.5</v>
      </c>
      <c r="E41" s="27">
        <f>SUM(E42:E64)</f>
        <v>4126.5</v>
      </c>
      <c r="F41" s="27">
        <f>SUM(F42:F64)</f>
        <v>0</v>
      </c>
      <c r="G41" s="36"/>
      <c r="H41" s="36"/>
    </row>
    <row r="42" spans="1:8" ht="18.75" customHeight="1">
      <c r="A42" s="42">
        <v>27</v>
      </c>
      <c r="B42" s="43" t="s">
        <v>39</v>
      </c>
      <c r="C42" s="44" t="s">
        <v>61</v>
      </c>
      <c r="D42" s="45">
        <f>SUM(E42:F42)</f>
        <v>267.5</v>
      </c>
      <c r="E42" s="45">
        <v>267.5</v>
      </c>
      <c r="F42" s="45"/>
      <c r="H42" s="36"/>
    </row>
    <row r="43" spans="1:8" ht="18.75" customHeight="1">
      <c r="A43" s="46">
        <v>28</v>
      </c>
      <c r="B43" s="47" t="s">
        <v>41</v>
      </c>
      <c r="C43" s="48" t="s">
        <v>62</v>
      </c>
      <c r="D43" s="49">
        <f aca="true" t="shared" si="3" ref="D43:D64">SUM(E43:F43)</f>
        <v>352</v>
      </c>
      <c r="E43" s="49">
        <v>352</v>
      </c>
      <c r="F43" s="49"/>
      <c r="H43" s="36"/>
    </row>
    <row r="44" spans="1:8" ht="18.75" customHeight="1">
      <c r="A44" s="30">
        <v>29</v>
      </c>
      <c r="B44" s="41" t="s">
        <v>43</v>
      </c>
      <c r="C44" s="40" t="s">
        <v>63</v>
      </c>
      <c r="D44" s="32">
        <f t="shared" si="3"/>
        <v>182</v>
      </c>
      <c r="E44" s="32">
        <v>182</v>
      </c>
      <c r="F44" s="32"/>
      <c r="H44" s="36"/>
    </row>
    <row r="45" spans="1:8" ht="18.75" customHeight="1">
      <c r="A45" s="30">
        <v>30</v>
      </c>
      <c r="B45" s="41" t="s">
        <v>45</v>
      </c>
      <c r="C45" s="40" t="s">
        <v>64</v>
      </c>
      <c r="D45" s="32">
        <f t="shared" si="3"/>
        <v>126</v>
      </c>
      <c r="E45" s="32">
        <v>126</v>
      </c>
      <c r="F45" s="32"/>
      <c r="H45" s="36"/>
    </row>
    <row r="46" spans="1:8" ht="18.75" customHeight="1">
      <c r="A46" s="30">
        <v>31</v>
      </c>
      <c r="B46" s="41" t="s">
        <v>47</v>
      </c>
      <c r="C46" s="40" t="s">
        <v>65</v>
      </c>
      <c r="D46" s="32">
        <f t="shared" si="3"/>
        <v>127</v>
      </c>
      <c r="E46" s="32">
        <v>127</v>
      </c>
      <c r="F46" s="32"/>
      <c r="H46" s="36"/>
    </row>
    <row r="47" spans="1:8" ht="18.75" customHeight="1">
      <c r="A47" s="30">
        <v>32</v>
      </c>
      <c r="B47" s="41" t="s">
        <v>49</v>
      </c>
      <c r="C47" s="40" t="s">
        <v>66</v>
      </c>
      <c r="D47" s="32">
        <f t="shared" si="3"/>
        <v>228</v>
      </c>
      <c r="E47" s="32">
        <v>228</v>
      </c>
      <c r="F47" s="32"/>
      <c r="H47" s="36"/>
    </row>
    <row r="48" spans="1:8" ht="18.75" customHeight="1">
      <c r="A48" s="30">
        <v>33</v>
      </c>
      <c r="B48" s="41" t="s">
        <v>51</v>
      </c>
      <c r="C48" s="40" t="s">
        <v>67</v>
      </c>
      <c r="D48" s="32">
        <f t="shared" si="3"/>
        <v>190</v>
      </c>
      <c r="E48" s="32">
        <v>190</v>
      </c>
      <c r="F48" s="32"/>
      <c r="H48" s="36"/>
    </row>
    <row r="49" spans="1:8" ht="18.75" customHeight="1">
      <c r="A49" s="30">
        <v>34</v>
      </c>
      <c r="B49" s="41" t="s">
        <v>53</v>
      </c>
      <c r="C49" s="40" t="s">
        <v>68</v>
      </c>
      <c r="D49" s="32">
        <f t="shared" si="3"/>
        <v>244</v>
      </c>
      <c r="E49" s="32">
        <v>244</v>
      </c>
      <c r="F49" s="32"/>
      <c r="H49" s="36"/>
    </row>
    <row r="50" spans="1:8" ht="18.75" customHeight="1">
      <c r="A50" s="30">
        <v>35</v>
      </c>
      <c r="B50" s="41" t="s">
        <v>55</v>
      </c>
      <c r="C50" s="40" t="s">
        <v>69</v>
      </c>
      <c r="D50" s="32">
        <f t="shared" si="3"/>
        <v>223</v>
      </c>
      <c r="E50" s="32">
        <v>223</v>
      </c>
      <c r="F50" s="32"/>
      <c r="H50" s="36"/>
    </row>
    <row r="51" spans="1:8" ht="18.75" customHeight="1">
      <c r="A51" s="30">
        <v>36</v>
      </c>
      <c r="B51" s="41" t="s">
        <v>57</v>
      </c>
      <c r="C51" s="40" t="s">
        <v>70</v>
      </c>
      <c r="D51" s="32">
        <f t="shared" si="3"/>
        <v>102</v>
      </c>
      <c r="E51" s="32">
        <v>102</v>
      </c>
      <c r="F51" s="32"/>
      <c r="H51" s="36"/>
    </row>
    <row r="52" spans="1:8" ht="18.75" customHeight="1">
      <c r="A52" s="30">
        <v>37</v>
      </c>
      <c r="B52" s="41" t="s">
        <v>71</v>
      </c>
      <c r="C52" s="40" t="s">
        <v>72</v>
      </c>
      <c r="D52" s="32">
        <f t="shared" si="3"/>
        <v>159</v>
      </c>
      <c r="E52" s="32">
        <v>159</v>
      </c>
      <c r="F52" s="32"/>
      <c r="H52" s="36"/>
    </row>
    <row r="53" spans="1:8" ht="18.75" customHeight="1">
      <c r="A53" s="30">
        <v>38</v>
      </c>
      <c r="B53" s="41" t="s">
        <v>73</v>
      </c>
      <c r="C53" s="40" t="s">
        <v>74</v>
      </c>
      <c r="D53" s="32">
        <f t="shared" si="3"/>
        <v>174</v>
      </c>
      <c r="E53" s="32">
        <v>174</v>
      </c>
      <c r="F53" s="32"/>
      <c r="H53" s="36"/>
    </row>
    <row r="54" spans="1:8" ht="18.75" customHeight="1">
      <c r="A54" s="30">
        <v>39</v>
      </c>
      <c r="B54" s="41" t="s">
        <v>75</v>
      </c>
      <c r="C54" s="40" t="s">
        <v>76</v>
      </c>
      <c r="D54" s="32">
        <f t="shared" si="3"/>
        <v>166</v>
      </c>
      <c r="E54" s="32">
        <v>166</v>
      </c>
      <c r="F54" s="32"/>
      <c r="H54" s="36"/>
    </row>
    <row r="55" spans="1:8" ht="18.75" customHeight="1">
      <c r="A55" s="30">
        <v>40</v>
      </c>
      <c r="B55" s="41" t="s">
        <v>77</v>
      </c>
      <c r="C55" s="40" t="s">
        <v>78</v>
      </c>
      <c r="D55" s="32">
        <f t="shared" si="3"/>
        <v>134</v>
      </c>
      <c r="E55" s="32">
        <v>134</v>
      </c>
      <c r="F55" s="32"/>
      <c r="H55" s="36"/>
    </row>
    <row r="56" spans="1:8" ht="18.75" customHeight="1">
      <c r="A56" s="30">
        <v>41</v>
      </c>
      <c r="B56" s="41" t="s">
        <v>79</v>
      </c>
      <c r="C56" s="40" t="s">
        <v>80</v>
      </c>
      <c r="D56" s="32">
        <f t="shared" si="3"/>
        <v>188</v>
      </c>
      <c r="E56" s="32">
        <v>188</v>
      </c>
      <c r="F56" s="32"/>
      <c r="H56" s="36"/>
    </row>
    <row r="57" spans="1:8" ht="18.75" customHeight="1">
      <c r="A57" s="30">
        <v>42</v>
      </c>
      <c r="B57" s="41" t="s">
        <v>81</v>
      </c>
      <c r="C57" s="40" t="s">
        <v>82</v>
      </c>
      <c r="D57" s="32">
        <f t="shared" si="3"/>
        <v>99</v>
      </c>
      <c r="E57" s="32">
        <v>99</v>
      </c>
      <c r="F57" s="32"/>
      <c r="H57" s="36"/>
    </row>
    <row r="58" spans="1:8" ht="18.75" customHeight="1">
      <c r="A58" s="30">
        <v>43</v>
      </c>
      <c r="B58" s="41" t="s">
        <v>83</v>
      </c>
      <c r="C58" s="40" t="s">
        <v>84</v>
      </c>
      <c r="D58" s="32">
        <f t="shared" si="3"/>
        <v>200</v>
      </c>
      <c r="E58" s="32">
        <v>200</v>
      </c>
      <c r="F58" s="32"/>
      <c r="H58" s="36"/>
    </row>
    <row r="59" spans="1:8" ht="18.75" customHeight="1">
      <c r="A59" s="30">
        <v>44</v>
      </c>
      <c r="B59" s="41" t="s">
        <v>85</v>
      </c>
      <c r="C59" s="40" t="s">
        <v>86</v>
      </c>
      <c r="D59" s="32">
        <f t="shared" si="3"/>
        <v>239</v>
      </c>
      <c r="E59" s="32">
        <v>239</v>
      </c>
      <c r="F59" s="32"/>
      <c r="H59" s="36"/>
    </row>
    <row r="60" spans="1:8" ht="18.75" customHeight="1">
      <c r="A60" s="30">
        <v>45</v>
      </c>
      <c r="B60" s="41" t="s">
        <v>87</v>
      </c>
      <c r="C60" s="40" t="s">
        <v>88</v>
      </c>
      <c r="D60" s="32">
        <f t="shared" si="3"/>
        <v>265</v>
      </c>
      <c r="E60" s="32">
        <v>265</v>
      </c>
      <c r="F60" s="32"/>
      <c r="H60" s="36"/>
    </row>
    <row r="61" spans="1:8" ht="18.75" customHeight="1">
      <c r="A61" s="30">
        <v>46</v>
      </c>
      <c r="B61" s="41" t="s">
        <v>89</v>
      </c>
      <c r="C61" s="40" t="s">
        <v>90</v>
      </c>
      <c r="D61" s="32">
        <f t="shared" si="3"/>
        <v>90</v>
      </c>
      <c r="E61" s="32">
        <v>90</v>
      </c>
      <c r="F61" s="32"/>
      <c r="H61" s="36"/>
    </row>
    <row r="62" spans="1:8" ht="18.75" customHeight="1">
      <c r="A62" s="30">
        <v>47</v>
      </c>
      <c r="B62" s="41" t="s">
        <v>91</v>
      </c>
      <c r="C62" s="40" t="s">
        <v>92</v>
      </c>
      <c r="D62" s="32">
        <f t="shared" si="3"/>
        <v>136</v>
      </c>
      <c r="E62" s="32">
        <v>136</v>
      </c>
      <c r="F62" s="32"/>
      <c r="H62" s="36"/>
    </row>
    <row r="63" spans="1:8" ht="18.75" customHeight="1">
      <c r="A63" s="30">
        <v>48</v>
      </c>
      <c r="B63" s="41" t="s">
        <v>93</v>
      </c>
      <c r="C63" s="40" t="s">
        <v>94</v>
      </c>
      <c r="D63" s="32">
        <f t="shared" si="3"/>
        <v>143</v>
      </c>
      <c r="E63" s="32">
        <v>143</v>
      </c>
      <c r="F63" s="32"/>
      <c r="H63" s="36"/>
    </row>
    <row r="64" spans="1:8" ht="18.75" customHeight="1">
      <c r="A64" s="30">
        <v>49</v>
      </c>
      <c r="B64" s="41" t="s">
        <v>95</v>
      </c>
      <c r="C64" s="40" t="s">
        <v>96</v>
      </c>
      <c r="D64" s="32">
        <f t="shared" si="3"/>
        <v>92</v>
      </c>
      <c r="E64" s="32">
        <v>92</v>
      </c>
      <c r="F64" s="32"/>
      <c r="H64" s="36"/>
    </row>
    <row r="65" spans="1:8" s="37" customFormat="1" ht="18.75" customHeight="1">
      <c r="A65" s="33" t="s">
        <v>97</v>
      </c>
      <c r="B65" s="34"/>
      <c r="C65" s="35" t="s">
        <v>98</v>
      </c>
      <c r="D65" s="27">
        <f>SUM(D66:D84)</f>
        <v>4127.870000000001</v>
      </c>
      <c r="E65" s="27">
        <f>SUM(E66:E84)</f>
        <v>3303.61</v>
      </c>
      <c r="F65" s="27">
        <f>SUM(F66:F84)</f>
        <v>824.26</v>
      </c>
      <c r="G65" s="36"/>
      <c r="H65" s="36"/>
    </row>
    <row r="66" spans="1:8" ht="18.75" customHeight="1">
      <c r="A66" s="30">
        <v>50</v>
      </c>
      <c r="B66" s="41">
        <v>1</v>
      </c>
      <c r="C66" s="40" t="s">
        <v>99</v>
      </c>
      <c r="D66" s="32">
        <f>SUM(E66:F66)</f>
        <v>135.86</v>
      </c>
      <c r="E66" s="32"/>
      <c r="F66" s="32">
        <v>135.86</v>
      </c>
      <c r="H66" s="36"/>
    </row>
    <row r="67" spans="1:8" ht="18.75" customHeight="1">
      <c r="A67" s="30">
        <v>51</v>
      </c>
      <c r="B67" s="41" t="s">
        <v>41</v>
      </c>
      <c r="C67" s="40" t="s">
        <v>100</v>
      </c>
      <c r="D67" s="32">
        <f aca="true" t="shared" si="4" ref="D67:D84">SUM(E67:F67)</f>
        <v>62</v>
      </c>
      <c r="E67" s="32"/>
      <c r="F67" s="32">
        <v>62</v>
      </c>
      <c r="H67" s="36"/>
    </row>
    <row r="68" spans="1:8" ht="18.75" customHeight="1">
      <c r="A68" s="30">
        <v>52</v>
      </c>
      <c r="B68" s="41" t="s">
        <v>43</v>
      </c>
      <c r="C68" s="40" t="s">
        <v>101</v>
      </c>
      <c r="D68" s="32">
        <f t="shared" si="4"/>
        <v>164</v>
      </c>
      <c r="E68" s="32"/>
      <c r="F68" s="32">
        <v>164</v>
      </c>
      <c r="H68" s="36"/>
    </row>
    <row r="69" spans="1:8" ht="18.75" customHeight="1">
      <c r="A69" s="30">
        <v>53</v>
      </c>
      <c r="B69" s="41" t="s">
        <v>45</v>
      </c>
      <c r="C69" s="40" t="s">
        <v>102</v>
      </c>
      <c r="D69" s="32">
        <f t="shared" si="4"/>
        <v>185</v>
      </c>
      <c r="E69" s="32"/>
      <c r="F69" s="32">
        <v>185</v>
      </c>
      <c r="H69" s="36"/>
    </row>
    <row r="70" spans="1:8" ht="18.75" customHeight="1">
      <c r="A70" s="30">
        <v>54</v>
      </c>
      <c r="B70" s="41" t="s">
        <v>47</v>
      </c>
      <c r="C70" s="40" t="s">
        <v>103</v>
      </c>
      <c r="D70" s="32">
        <f t="shared" si="4"/>
        <v>80</v>
      </c>
      <c r="E70" s="32"/>
      <c r="F70" s="32">
        <v>80</v>
      </c>
      <c r="H70" s="36"/>
    </row>
    <row r="71" spans="1:8" ht="18.75" customHeight="1">
      <c r="A71" s="30">
        <v>55</v>
      </c>
      <c r="B71" s="41" t="s">
        <v>49</v>
      </c>
      <c r="C71" s="40" t="s">
        <v>104</v>
      </c>
      <c r="D71" s="32">
        <f t="shared" si="4"/>
        <v>197.4</v>
      </c>
      <c r="E71" s="32"/>
      <c r="F71" s="32">
        <v>197.4</v>
      </c>
      <c r="H71" s="36"/>
    </row>
    <row r="72" spans="1:8" ht="18.75" customHeight="1">
      <c r="A72" s="30">
        <v>56</v>
      </c>
      <c r="B72" s="41" t="s">
        <v>51</v>
      </c>
      <c r="C72" s="40" t="s">
        <v>105</v>
      </c>
      <c r="D72" s="32">
        <f t="shared" si="4"/>
        <v>197.4</v>
      </c>
      <c r="E72" s="32">
        <v>197.4</v>
      </c>
      <c r="F72" s="32"/>
      <c r="H72" s="36"/>
    </row>
    <row r="73" spans="1:8" ht="18.75" customHeight="1">
      <c r="A73" s="30">
        <v>57</v>
      </c>
      <c r="B73" s="41" t="s">
        <v>53</v>
      </c>
      <c r="C73" s="40" t="s">
        <v>106</v>
      </c>
      <c r="D73" s="32">
        <f t="shared" si="4"/>
        <v>312.2</v>
      </c>
      <c r="E73" s="32">
        <v>312.2</v>
      </c>
      <c r="F73" s="32"/>
      <c r="H73" s="36"/>
    </row>
    <row r="74" spans="1:8" ht="18.75" customHeight="1">
      <c r="A74" s="30">
        <v>58</v>
      </c>
      <c r="B74" s="41" t="s">
        <v>55</v>
      </c>
      <c r="C74" s="40" t="s">
        <v>107</v>
      </c>
      <c r="D74" s="32">
        <f t="shared" si="4"/>
        <v>438</v>
      </c>
      <c r="E74" s="32">
        <v>438</v>
      </c>
      <c r="F74" s="32"/>
      <c r="H74" s="36"/>
    </row>
    <row r="75" spans="1:8" ht="18.75" customHeight="1">
      <c r="A75" s="30">
        <v>59</v>
      </c>
      <c r="B75" s="41" t="s">
        <v>57</v>
      </c>
      <c r="C75" s="40" t="s">
        <v>108</v>
      </c>
      <c r="D75" s="32">
        <f t="shared" si="4"/>
        <v>167.2</v>
      </c>
      <c r="E75" s="32">
        <v>167.2</v>
      </c>
      <c r="F75" s="32"/>
      <c r="H75" s="36"/>
    </row>
    <row r="76" spans="1:8" ht="18.75" customHeight="1">
      <c r="A76" s="30">
        <v>60</v>
      </c>
      <c r="B76" s="41" t="s">
        <v>71</v>
      </c>
      <c r="C76" s="40" t="s">
        <v>109</v>
      </c>
      <c r="D76" s="32">
        <f t="shared" si="4"/>
        <v>276.4</v>
      </c>
      <c r="E76" s="32">
        <v>276.4</v>
      </c>
      <c r="F76" s="32"/>
      <c r="H76" s="36"/>
    </row>
    <row r="77" spans="1:8" ht="18.75" customHeight="1">
      <c r="A77" s="30">
        <v>61</v>
      </c>
      <c r="B77" s="41" t="s">
        <v>73</v>
      </c>
      <c r="C77" s="40" t="s">
        <v>110</v>
      </c>
      <c r="D77" s="32">
        <f t="shared" si="4"/>
        <v>92</v>
      </c>
      <c r="E77" s="32">
        <v>92</v>
      </c>
      <c r="F77" s="32"/>
      <c r="H77" s="36"/>
    </row>
    <row r="78" spans="1:8" ht="18.75" customHeight="1">
      <c r="A78" s="30">
        <v>62</v>
      </c>
      <c r="B78" s="41" t="s">
        <v>75</v>
      </c>
      <c r="C78" s="40" t="s">
        <v>111</v>
      </c>
      <c r="D78" s="32">
        <f t="shared" si="4"/>
        <v>683.19</v>
      </c>
      <c r="E78" s="32">
        <v>683.19</v>
      </c>
      <c r="F78" s="32"/>
      <c r="H78" s="36"/>
    </row>
    <row r="79" spans="1:8" ht="18.75" customHeight="1">
      <c r="A79" s="30">
        <v>63</v>
      </c>
      <c r="B79" s="41" t="s">
        <v>77</v>
      </c>
      <c r="C79" s="40" t="s">
        <v>112</v>
      </c>
      <c r="D79" s="32">
        <f t="shared" si="4"/>
        <v>170</v>
      </c>
      <c r="E79" s="32">
        <v>170</v>
      </c>
      <c r="F79" s="32"/>
      <c r="H79" s="36"/>
    </row>
    <row r="80" spans="1:8" ht="18.75" customHeight="1">
      <c r="A80" s="30">
        <v>64</v>
      </c>
      <c r="B80" s="41" t="s">
        <v>79</v>
      </c>
      <c r="C80" s="40" t="s">
        <v>113</v>
      </c>
      <c r="D80" s="32">
        <f t="shared" si="4"/>
        <v>141.4</v>
      </c>
      <c r="E80" s="32">
        <v>141.4</v>
      </c>
      <c r="F80" s="32"/>
      <c r="H80" s="36"/>
    </row>
    <row r="81" spans="1:8" ht="18.75" customHeight="1">
      <c r="A81" s="42">
        <v>65</v>
      </c>
      <c r="B81" s="43" t="s">
        <v>81</v>
      </c>
      <c r="C81" s="44" t="s">
        <v>114</v>
      </c>
      <c r="D81" s="45">
        <f t="shared" si="4"/>
        <v>263.8</v>
      </c>
      <c r="E81" s="45">
        <v>263.8</v>
      </c>
      <c r="F81" s="45"/>
      <c r="H81" s="36"/>
    </row>
    <row r="82" spans="1:8" ht="18.75" customHeight="1">
      <c r="A82" s="46">
        <v>66</v>
      </c>
      <c r="B82" s="47" t="s">
        <v>83</v>
      </c>
      <c r="C82" s="48" t="s">
        <v>115</v>
      </c>
      <c r="D82" s="49">
        <f t="shared" si="4"/>
        <v>226.2</v>
      </c>
      <c r="E82" s="49">
        <v>226.2</v>
      </c>
      <c r="F82" s="49"/>
      <c r="H82" s="36"/>
    </row>
    <row r="83" spans="1:8" ht="18.75" customHeight="1">
      <c r="A83" s="30">
        <v>67</v>
      </c>
      <c r="B83" s="41" t="s">
        <v>85</v>
      </c>
      <c r="C83" s="40" t="s">
        <v>116</v>
      </c>
      <c r="D83" s="32">
        <f t="shared" si="4"/>
        <v>80.82</v>
      </c>
      <c r="E83" s="32">
        <v>80.82</v>
      </c>
      <c r="F83" s="32"/>
      <c r="H83" s="36"/>
    </row>
    <row r="84" spans="1:8" ht="18.75" customHeight="1">
      <c r="A84" s="30">
        <v>68</v>
      </c>
      <c r="B84" s="41" t="s">
        <v>87</v>
      </c>
      <c r="C84" s="40" t="s">
        <v>117</v>
      </c>
      <c r="D84" s="32">
        <f t="shared" si="4"/>
        <v>255</v>
      </c>
      <c r="E84" s="32">
        <v>255</v>
      </c>
      <c r="F84" s="32"/>
      <c r="H84" s="36"/>
    </row>
    <row r="85" spans="1:8" s="37" customFormat="1" ht="18.75" customHeight="1">
      <c r="A85" s="33" t="s">
        <v>118</v>
      </c>
      <c r="B85" s="34"/>
      <c r="C85" s="35" t="s">
        <v>119</v>
      </c>
      <c r="D85" s="27">
        <f>SUM(D86:D112)</f>
        <v>5597.15</v>
      </c>
      <c r="E85" s="27">
        <f>SUM(E86:E112)</f>
        <v>1225.9099999999999</v>
      </c>
      <c r="F85" s="27">
        <f>SUM(F86:F112)</f>
        <v>4371.24</v>
      </c>
      <c r="G85" s="36"/>
      <c r="H85" s="36"/>
    </row>
    <row r="86" spans="1:8" ht="18.75" customHeight="1">
      <c r="A86" s="30">
        <v>69</v>
      </c>
      <c r="B86" s="41">
        <v>1</v>
      </c>
      <c r="C86" s="40" t="s">
        <v>120</v>
      </c>
      <c r="D86" s="32">
        <f>E86+F86</f>
        <v>189.54999999999998</v>
      </c>
      <c r="E86" s="32"/>
      <c r="F86" s="32">
        <f>'[1]CT von ngoai NSNN'!C373</f>
        <v>189.54999999999998</v>
      </c>
      <c r="H86" s="36"/>
    </row>
    <row r="87" spans="1:8" ht="18.75" customHeight="1">
      <c r="A87" s="30">
        <v>70</v>
      </c>
      <c r="B87" s="38">
        <v>2</v>
      </c>
      <c r="C87" s="39" t="s">
        <v>121</v>
      </c>
      <c r="D87" s="32">
        <f aca="true" t="shared" si="5" ref="D87:D112">E87+F87</f>
        <v>148.5</v>
      </c>
      <c r="E87" s="32"/>
      <c r="F87" s="32">
        <f>'[1]CT von ngoai NSNN'!C386</f>
        <v>148.5</v>
      </c>
      <c r="H87" s="36"/>
    </row>
    <row r="88" spans="1:8" ht="18.75" customHeight="1">
      <c r="A88" s="30">
        <v>71</v>
      </c>
      <c r="B88" s="41">
        <v>3</v>
      </c>
      <c r="C88" s="40" t="s">
        <v>122</v>
      </c>
      <c r="D88" s="32">
        <f t="shared" si="5"/>
        <v>415.95</v>
      </c>
      <c r="E88" s="32"/>
      <c r="F88" s="32">
        <f>'[1]CT von ngoai NSNN'!C399</f>
        <v>415.95</v>
      </c>
      <c r="H88" s="36"/>
    </row>
    <row r="89" spans="1:8" ht="18.75" customHeight="1">
      <c r="A89" s="30">
        <v>72</v>
      </c>
      <c r="B89" s="38">
        <v>4</v>
      </c>
      <c r="C89" s="40" t="s">
        <v>123</v>
      </c>
      <c r="D89" s="32">
        <f t="shared" si="5"/>
        <v>127.38</v>
      </c>
      <c r="E89" s="32"/>
      <c r="F89" s="32">
        <f>'[1]CT von ngoai NSNN'!C412</f>
        <v>127.38</v>
      </c>
      <c r="H89" s="36"/>
    </row>
    <row r="90" spans="1:8" ht="18.75" customHeight="1">
      <c r="A90" s="30">
        <v>73</v>
      </c>
      <c r="B90" s="41">
        <v>5</v>
      </c>
      <c r="C90" s="40" t="s">
        <v>124</v>
      </c>
      <c r="D90" s="32">
        <f t="shared" si="5"/>
        <v>218.37</v>
      </c>
      <c r="E90" s="32"/>
      <c r="F90" s="32">
        <f>'[1]CT von ngoai NSNN'!C425</f>
        <v>218.37</v>
      </c>
      <c r="H90" s="36"/>
    </row>
    <row r="91" spans="1:8" ht="18.75" customHeight="1">
      <c r="A91" s="30">
        <v>74</v>
      </c>
      <c r="B91" s="38">
        <v>6</v>
      </c>
      <c r="C91" s="40" t="s">
        <v>125</v>
      </c>
      <c r="D91" s="32">
        <f>E91+F91</f>
        <v>311.3</v>
      </c>
      <c r="E91" s="32"/>
      <c r="F91" s="32">
        <f>'[1]CT von ngoai NSNN'!C438</f>
        <v>311.3</v>
      </c>
      <c r="H91" s="36"/>
    </row>
    <row r="92" spans="1:8" ht="18.75" customHeight="1">
      <c r="A92" s="30">
        <v>75</v>
      </c>
      <c r="B92" s="41">
        <v>7</v>
      </c>
      <c r="C92" s="40" t="s">
        <v>126</v>
      </c>
      <c r="D92" s="32">
        <f t="shared" si="5"/>
        <v>304.28999999999996</v>
      </c>
      <c r="E92" s="32"/>
      <c r="F92" s="32">
        <f>'[1]CT von ngoai NSNN'!C451</f>
        <v>304.28999999999996</v>
      </c>
      <c r="H92" s="36"/>
    </row>
    <row r="93" spans="1:8" ht="18.75" customHeight="1">
      <c r="A93" s="30">
        <v>76</v>
      </c>
      <c r="B93" s="38">
        <v>8</v>
      </c>
      <c r="C93" s="40" t="s">
        <v>127</v>
      </c>
      <c r="D93" s="32">
        <f t="shared" si="5"/>
        <v>160.1</v>
      </c>
      <c r="E93" s="32"/>
      <c r="F93" s="32">
        <f>'[1]CT von ngoai NSNN'!C464</f>
        <v>160.1</v>
      </c>
      <c r="H93" s="36"/>
    </row>
    <row r="94" spans="1:8" ht="18.75" customHeight="1">
      <c r="A94" s="30">
        <v>77</v>
      </c>
      <c r="B94" s="41">
        <v>9</v>
      </c>
      <c r="C94" s="40" t="s">
        <v>128</v>
      </c>
      <c r="D94" s="32">
        <f t="shared" si="5"/>
        <v>353.61</v>
      </c>
      <c r="E94" s="32"/>
      <c r="F94" s="32">
        <f>'[1]CT von ngoai NSNN'!C477</f>
        <v>353.61</v>
      </c>
      <c r="H94" s="36"/>
    </row>
    <row r="95" spans="1:8" ht="18.75" customHeight="1">
      <c r="A95" s="30">
        <v>78</v>
      </c>
      <c r="B95" s="38">
        <v>10</v>
      </c>
      <c r="C95" s="40" t="s">
        <v>129</v>
      </c>
      <c r="D95" s="32">
        <f t="shared" si="5"/>
        <v>181.63</v>
      </c>
      <c r="E95" s="32"/>
      <c r="F95" s="32">
        <f>'[1]CT von ngoai NSNN'!C490</f>
        <v>181.63</v>
      </c>
      <c r="H95" s="36"/>
    </row>
    <row r="96" spans="1:8" ht="18.75" customHeight="1">
      <c r="A96" s="30">
        <v>79</v>
      </c>
      <c r="B96" s="41">
        <v>11</v>
      </c>
      <c r="C96" s="40" t="s">
        <v>130</v>
      </c>
      <c r="D96" s="32">
        <f t="shared" si="5"/>
        <v>131</v>
      </c>
      <c r="E96" s="32"/>
      <c r="F96" s="32">
        <f>'[1]CT von ngoai NSNN'!C503</f>
        <v>131</v>
      </c>
      <c r="H96" s="36"/>
    </row>
    <row r="97" spans="1:8" ht="18.75" customHeight="1">
      <c r="A97" s="30">
        <v>80</v>
      </c>
      <c r="B97" s="38">
        <v>12</v>
      </c>
      <c r="C97" s="40" t="s">
        <v>131</v>
      </c>
      <c r="D97" s="32">
        <f t="shared" si="5"/>
        <v>28.64</v>
      </c>
      <c r="E97" s="32"/>
      <c r="F97" s="32">
        <f>'[1]CT von ngoai NSNN'!C516</f>
        <v>28.64</v>
      </c>
      <c r="H97" s="36"/>
    </row>
    <row r="98" spans="1:8" ht="18.75" customHeight="1">
      <c r="A98" s="30">
        <v>81</v>
      </c>
      <c r="B98" s="41">
        <v>13</v>
      </c>
      <c r="C98" s="40" t="s">
        <v>132</v>
      </c>
      <c r="D98" s="32">
        <f t="shared" si="5"/>
        <v>75.81</v>
      </c>
      <c r="E98" s="32"/>
      <c r="F98" s="32">
        <f>'[1]CT von ngoai NSNN'!C529</f>
        <v>75.81</v>
      </c>
      <c r="H98" s="36"/>
    </row>
    <row r="99" spans="1:8" ht="18.75" customHeight="1">
      <c r="A99" s="30">
        <v>82</v>
      </c>
      <c r="B99" s="38">
        <v>14</v>
      </c>
      <c r="C99" s="40" t="s">
        <v>133</v>
      </c>
      <c r="D99" s="32">
        <f t="shared" si="5"/>
        <v>221.9</v>
      </c>
      <c r="E99" s="32"/>
      <c r="F99" s="32">
        <f>'[1]CT von ngoai NSNN'!C542</f>
        <v>221.9</v>
      </c>
      <c r="H99" s="36"/>
    </row>
    <row r="100" spans="1:8" ht="18.75" customHeight="1">
      <c r="A100" s="30">
        <v>83</v>
      </c>
      <c r="B100" s="41">
        <v>15</v>
      </c>
      <c r="C100" s="40" t="s">
        <v>134</v>
      </c>
      <c r="D100" s="32">
        <f t="shared" si="5"/>
        <v>72.47</v>
      </c>
      <c r="E100" s="32"/>
      <c r="F100" s="32">
        <f>'[1]CT von ngoai NSNN'!C555</f>
        <v>72.47</v>
      </c>
      <c r="H100" s="36"/>
    </row>
    <row r="101" spans="1:8" ht="18.75" customHeight="1">
      <c r="A101" s="30">
        <v>84</v>
      </c>
      <c r="B101" s="38">
        <v>16</v>
      </c>
      <c r="C101" s="40" t="s">
        <v>135</v>
      </c>
      <c r="D101" s="32">
        <f t="shared" si="5"/>
        <v>92.4</v>
      </c>
      <c r="E101" s="32"/>
      <c r="F101" s="32">
        <f>'[1]CT von ngoai NSNN'!C568</f>
        <v>92.4</v>
      </c>
      <c r="H101" s="36"/>
    </row>
    <row r="102" spans="1:8" ht="18.75" customHeight="1">
      <c r="A102" s="30">
        <v>85</v>
      </c>
      <c r="B102" s="41">
        <v>17</v>
      </c>
      <c r="C102" s="40" t="s">
        <v>136</v>
      </c>
      <c r="D102" s="32">
        <f t="shared" si="5"/>
        <v>420.5</v>
      </c>
      <c r="E102" s="32"/>
      <c r="F102" s="32">
        <f>'[1]CT von ngoai NSNN'!C581</f>
        <v>420.5</v>
      </c>
      <c r="H102" s="36"/>
    </row>
    <row r="103" spans="1:8" ht="18.75" customHeight="1">
      <c r="A103" s="30">
        <v>86</v>
      </c>
      <c r="B103" s="38">
        <v>18</v>
      </c>
      <c r="C103" s="40" t="s">
        <v>137</v>
      </c>
      <c r="D103" s="32">
        <f t="shared" si="5"/>
        <v>79</v>
      </c>
      <c r="E103" s="32"/>
      <c r="F103" s="32">
        <f>'[1]CT von ngoai NSNN'!C594</f>
        <v>79</v>
      </c>
      <c r="H103" s="36"/>
    </row>
    <row r="104" spans="1:8" ht="19.5" customHeight="1">
      <c r="A104" s="30">
        <v>87</v>
      </c>
      <c r="B104" s="41">
        <v>19</v>
      </c>
      <c r="C104" s="40" t="s">
        <v>138</v>
      </c>
      <c r="D104" s="32">
        <f t="shared" si="5"/>
        <v>46.3</v>
      </c>
      <c r="E104" s="32"/>
      <c r="F104" s="32">
        <f>'[1]CT von ngoai NSNN'!C607</f>
        <v>46.3</v>
      </c>
      <c r="H104" s="36"/>
    </row>
    <row r="105" spans="1:8" ht="19.5" customHeight="1">
      <c r="A105" s="30">
        <v>88</v>
      </c>
      <c r="B105" s="38">
        <v>20</v>
      </c>
      <c r="C105" s="40" t="s">
        <v>139</v>
      </c>
      <c r="D105" s="32">
        <f t="shared" si="5"/>
        <v>262.76</v>
      </c>
      <c r="E105" s="32"/>
      <c r="F105" s="32">
        <f>'[1]CT von ngoai NSNN'!C620</f>
        <v>262.76</v>
      </c>
      <c r="H105" s="36"/>
    </row>
    <row r="106" spans="1:8" ht="19.5" customHeight="1">
      <c r="A106" s="30">
        <v>89</v>
      </c>
      <c r="B106" s="41">
        <v>21</v>
      </c>
      <c r="C106" s="40" t="s">
        <v>140</v>
      </c>
      <c r="D106" s="32">
        <f t="shared" si="5"/>
        <v>179.52</v>
      </c>
      <c r="E106" s="32"/>
      <c r="F106" s="32">
        <f>'[1]CT von ngoai NSNN'!C633</f>
        <v>179.52</v>
      </c>
      <c r="H106" s="36"/>
    </row>
    <row r="107" spans="1:8" ht="19.5" customHeight="1">
      <c r="A107" s="30">
        <v>90</v>
      </c>
      <c r="B107" s="38">
        <v>22</v>
      </c>
      <c r="C107" s="40" t="s">
        <v>141</v>
      </c>
      <c r="D107" s="32">
        <f t="shared" si="5"/>
        <v>207.96</v>
      </c>
      <c r="E107" s="32"/>
      <c r="F107" s="32">
        <f>'[1]CT von ngoai NSNN'!C646</f>
        <v>207.96</v>
      </c>
      <c r="H107" s="36"/>
    </row>
    <row r="108" spans="1:8" ht="18.75" customHeight="1">
      <c r="A108" s="30">
        <v>91</v>
      </c>
      <c r="B108" s="41">
        <v>23</v>
      </c>
      <c r="C108" s="40" t="s">
        <v>142</v>
      </c>
      <c r="D108" s="32">
        <f t="shared" si="5"/>
        <v>142.3</v>
      </c>
      <c r="E108" s="32"/>
      <c r="F108" s="32">
        <f>'[1]CT von ngoai NSNN'!C659</f>
        <v>142.3</v>
      </c>
      <c r="H108" s="36"/>
    </row>
    <row r="109" spans="1:8" ht="18.75" customHeight="1">
      <c r="A109" s="30">
        <v>92</v>
      </c>
      <c r="B109" s="38">
        <v>24</v>
      </c>
      <c r="C109" s="40" t="s">
        <v>143</v>
      </c>
      <c r="D109" s="32">
        <f t="shared" si="5"/>
        <v>438.07</v>
      </c>
      <c r="E109" s="32">
        <f>'[1]CT von NSNN'!C3229</f>
        <v>438.07</v>
      </c>
      <c r="F109" s="32"/>
      <c r="H109" s="36"/>
    </row>
    <row r="110" spans="1:8" ht="18.75" customHeight="1">
      <c r="A110" s="30">
        <v>93</v>
      </c>
      <c r="B110" s="41">
        <v>25</v>
      </c>
      <c r="C110" s="40" t="s">
        <v>144</v>
      </c>
      <c r="D110" s="32">
        <f t="shared" si="5"/>
        <v>416.22999999999996</v>
      </c>
      <c r="E110" s="32">
        <f>'[1]CT von NSNN'!C3242</f>
        <v>416.22999999999996</v>
      </c>
      <c r="F110" s="32"/>
      <c r="H110" s="36"/>
    </row>
    <row r="111" spans="1:8" ht="18.75" customHeight="1">
      <c r="A111" s="30">
        <v>94</v>
      </c>
      <c r="B111" s="38">
        <v>26</v>
      </c>
      <c r="C111" s="40" t="s">
        <v>145</v>
      </c>
      <c r="D111" s="32">
        <f t="shared" si="5"/>
        <v>108.56</v>
      </c>
      <c r="E111" s="32">
        <f>'[1]CT von NSNN'!C3255</f>
        <v>108.56</v>
      </c>
      <c r="F111" s="32"/>
      <c r="H111" s="36"/>
    </row>
    <row r="112" spans="1:8" ht="18.75" customHeight="1">
      <c r="A112" s="30">
        <v>95</v>
      </c>
      <c r="B112" s="41">
        <v>27</v>
      </c>
      <c r="C112" s="40" t="s">
        <v>146</v>
      </c>
      <c r="D112" s="32">
        <f t="shared" si="5"/>
        <v>263.05</v>
      </c>
      <c r="E112" s="32">
        <f>'[1]CT von NSNN'!C3268</f>
        <v>263.05</v>
      </c>
      <c r="F112" s="32"/>
      <c r="H112" s="36"/>
    </row>
    <row r="113" spans="1:8" s="37" customFormat="1" ht="18.75" customHeight="1">
      <c r="A113" s="33" t="s">
        <v>147</v>
      </c>
      <c r="B113" s="34"/>
      <c r="C113" s="35" t="s">
        <v>148</v>
      </c>
      <c r="D113" s="27">
        <f>SUM(D114:D134)</f>
        <v>4561.800000000001</v>
      </c>
      <c r="E113" s="27">
        <f>SUM(E114:E134)</f>
        <v>960.1999999999999</v>
      </c>
      <c r="F113" s="27">
        <f>SUM(F114:F134)</f>
        <v>3601.5999999999995</v>
      </c>
      <c r="G113" s="36"/>
      <c r="H113" s="36"/>
    </row>
    <row r="114" spans="1:8" ht="18.75" customHeight="1">
      <c r="A114" s="30">
        <v>96</v>
      </c>
      <c r="B114" s="41">
        <v>1</v>
      </c>
      <c r="C114" s="40" t="s">
        <v>149</v>
      </c>
      <c r="D114" s="32">
        <f>SUM(E114:F114)</f>
        <v>158</v>
      </c>
      <c r="E114" s="32">
        <v>43.2</v>
      </c>
      <c r="F114" s="32">
        <v>114.8</v>
      </c>
      <c r="H114" s="36"/>
    </row>
    <row r="115" spans="1:8" ht="18.75" customHeight="1">
      <c r="A115" s="30">
        <v>97</v>
      </c>
      <c r="B115" s="41">
        <v>2</v>
      </c>
      <c r="C115" s="40" t="s">
        <v>150</v>
      </c>
      <c r="D115" s="32">
        <f aca="true" t="shared" si="6" ref="D115:D134">SUM(E115:F115)</f>
        <v>259</v>
      </c>
      <c r="E115" s="32">
        <v>43.3</v>
      </c>
      <c r="F115" s="32">
        <v>215.7</v>
      </c>
      <c r="H115" s="36"/>
    </row>
    <row r="116" spans="1:8" ht="18.75" customHeight="1">
      <c r="A116" s="30">
        <v>98</v>
      </c>
      <c r="B116" s="41">
        <v>3</v>
      </c>
      <c r="C116" s="40" t="s">
        <v>151</v>
      </c>
      <c r="D116" s="32">
        <f t="shared" si="6"/>
        <v>294.7</v>
      </c>
      <c r="E116" s="32">
        <v>294.7</v>
      </c>
      <c r="F116" s="32"/>
      <c r="H116" s="36"/>
    </row>
    <row r="117" spans="1:8" ht="18.75" customHeight="1">
      <c r="A117" s="30">
        <v>99</v>
      </c>
      <c r="B117" s="41">
        <v>4</v>
      </c>
      <c r="C117" s="40" t="s">
        <v>152</v>
      </c>
      <c r="D117" s="32">
        <f t="shared" si="6"/>
        <v>320</v>
      </c>
      <c r="E117" s="32">
        <v>82.7</v>
      </c>
      <c r="F117" s="32">
        <v>237.3</v>
      </c>
      <c r="H117" s="36"/>
    </row>
    <row r="118" spans="1:8" ht="18.75" customHeight="1">
      <c r="A118" s="30">
        <v>100</v>
      </c>
      <c r="B118" s="41">
        <v>5</v>
      </c>
      <c r="C118" s="40" t="s">
        <v>153</v>
      </c>
      <c r="D118" s="32">
        <f t="shared" si="6"/>
        <v>269</v>
      </c>
      <c r="E118" s="32">
        <v>122</v>
      </c>
      <c r="F118" s="32">
        <v>147</v>
      </c>
      <c r="H118" s="36"/>
    </row>
    <row r="119" spans="1:8" ht="18.75" customHeight="1">
      <c r="A119" s="30">
        <v>101</v>
      </c>
      <c r="B119" s="41">
        <v>6</v>
      </c>
      <c r="C119" s="39" t="s">
        <v>154</v>
      </c>
      <c r="D119" s="32">
        <f t="shared" si="6"/>
        <v>137.4</v>
      </c>
      <c r="E119" s="32">
        <v>107.4</v>
      </c>
      <c r="F119" s="32">
        <v>30</v>
      </c>
      <c r="H119" s="36"/>
    </row>
    <row r="120" spans="1:8" ht="18.75" customHeight="1">
      <c r="A120" s="42">
        <v>102</v>
      </c>
      <c r="B120" s="43">
        <v>7</v>
      </c>
      <c r="C120" s="44" t="s">
        <v>155</v>
      </c>
      <c r="D120" s="45">
        <f t="shared" si="6"/>
        <v>253.8</v>
      </c>
      <c r="E120" s="45">
        <v>72.3</v>
      </c>
      <c r="F120" s="45">
        <v>181.5</v>
      </c>
      <c r="H120" s="36"/>
    </row>
    <row r="121" spans="1:8" ht="18.75" customHeight="1">
      <c r="A121" s="46">
        <v>103</v>
      </c>
      <c r="B121" s="47">
        <v>8</v>
      </c>
      <c r="C121" s="48" t="s">
        <v>156</v>
      </c>
      <c r="D121" s="49">
        <f t="shared" si="6"/>
        <v>324.90000000000003</v>
      </c>
      <c r="E121" s="49">
        <v>15.6</v>
      </c>
      <c r="F121" s="49">
        <v>309.3</v>
      </c>
      <c r="H121" s="36"/>
    </row>
    <row r="122" spans="1:8" ht="18.75" customHeight="1">
      <c r="A122" s="30">
        <v>104</v>
      </c>
      <c r="B122" s="41">
        <v>9</v>
      </c>
      <c r="C122" s="40" t="s">
        <v>157</v>
      </c>
      <c r="D122" s="32">
        <f t="shared" si="6"/>
        <v>241</v>
      </c>
      <c r="E122" s="32">
        <v>129</v>
      </c>
      <c r="F122" s="32">
        <v>112</v>
      </c>
      <c r="H122" s="36"/>
    </row>
    <row r="123" spans="1:8" ht="18.75" customHeight="1">
      <c r="A123" s="30">
        <v>105</v>
      </c>
      <c r="B123" s="41">
        <v>10</v>
      </c>
      <c r="C123" s="40" t="s">
        <v>158</v>
      </c>
      <c r="D123" s="32">
        <f t="shared" si="6"/>
        <v>180.3</v>
      </c>
      <c r="E123" s="32">
        <v>50</v>
      </c>
      <c r="F123" s="32">
        <v>130.3</v>
      </c>
      <c r="H123" s="36"/>
    </row>
    <row r="124" spans="1:8" ht="18.75" customHeight="1">
      <c r="A124" s="30">
        <v>106</v>
      </c>
      <c r="B124" s="41">
        <v>11</v>
      </c>
      <c r="C124" s="40" t="s">
        <v>159</v>
      </c>
      <c r="D124" s="32">
        <f t="shared" si="6"/>
        <v>240.3</v>
      </c>
      <c r="E124" s="32"/>
      <c r="F124" s="32">
        <v>240.3</v>
      </c>
      <c r="H124" s="36"/>
    </row>
    <row r="125" spans="1:8" ht="18.75" customHeight="1">
      <c r="A125" s="30">
        <v>107</v>
      </c>
      <c r="B125" s="41">
        <v>12</v>
      </c>
      <c r="C125" s="40" t="s">
        <v>160</v>
      </c>
      <c r="D125" s="32">
        <f t="shared" si="6"/>
        <v>180.5</v>
      </c>
      <c r="E125" s="32"/>
      <c r="F125" s="32">
        <v>180.5</v>
      </c>
      <c r="H125" s="36"/>
    </row>
    <row r="126" spans="1:8" ht="18.75" customHeight="1">
      <c r="A126" s="30">
        <v>108</v>
      </c>
      <c r="B126" s="41">
        <v>13</v>
      </c>
      <c r="C126" s="40" t="s">
        <v>161</v>
      </c>
      <c r="D126" s="32">
        <f t="shared" si="6"/>
        <v>65</v>
      </c>
      <c r="E126" s="32"/>
      <c r="F126" s="32">
        <v>65</v>
      </c>
      <c r="H126" s="36"/>
    </row>
    <row r="127" spans="1:8" ht="18.75" customHeight="1">
      <c r="A127" s="30">
        <v>109</v>
      </c>
      <c r="B127" s="41">
        <v>14</v>
      </c>
      <c r="C127" s="40" t="s">
        <v>162</v>
      </c>
      <c r="D127" s="32">
        <f t="shared" si="6"/>
        <v>301</v>
      </c>
      <c r="E127" s="32"/>
      <c r="F127" s="32">
        <v>301</v>
      </c>
      <c r="H127" s="36"/>
    </row>
    <row r="128" spans="1:8" ht="18.75" customHeight="1">
      <c r="A128" s="30">
        <v>110</v>
      </c>
      <c r="B128" s="41">
        <v>15</v>
      </c>
      <c r="C128" s="40" t="s">
        <v>163</v>
      </c>
      <c r="D128" s="32">
        <f t="shared" si="6"/>
        <v>119.5</v>
      </c>
      <c r="E128" s="32"/>
      <c r="F128" s="32">
        <v>119.5</v>
      </c>
      <c r="H128" s="36"/>
    </row>
    <row r="129" spans="1:8" ht="18.75" customHeight="1">
      <c r="A129" s="30">
        <v>111</v>
      </c>
      <c r="B129" s="41">
        <v>16</v>
      </c>
      <c r="C129" s="40" t="s">
        <v>164</v>
      </c>
      <c r="D129" s="32">
        <f t="shared" si="6"/>
        <v>316.5</v>
      </c>
      <c r="E129" s="32"/>
      <c r="F129" s="32">
        <v>316.5</v>
      </c>
      <c r="H129" s="36"/>
    </row>
    <row r="130" spans="1:8" ht="18.75" customHeight="1">
      <c r="A130" s="30">
        <v>112</v>
      </c>
      <c r="B130" s="41">
        <v>17</v>
      </c>
      <c r="C130" s="40" t="s">
        <v>165</v>
      </c>
      <c r="D130" s="32">
        <f t="shared" si="6"/>
        <v>259.1</v>
      </c>
      <c r="E130" s="32"/>
      <c r="F130" s="32">
        <v>259.1</v>
      </c>
      <c r="H130" s="36"/>
    </row>
    <row r="131" spans="1:8" ht="18.75" customHeight="1">
      <c r="A131" s="30">
        <v>113</v>
      </c>
      <c r="B131" s="41">
        <v>18</v>
      </c>
      <c r="C131" s="40" t="s">
        <v>166</v>
      </c>
      <c r="D131" s="32">
        <f t="shared" si="6"/>
        <v>182.1</v>
      </c>
      <c r="E131" s="32"/>
      <c r="F131" s="32">
        <v>182.1</v>
      </c>
      <c r="H131" s="36"/>
    </row>
    <row r="132" spans="1:8" ht="18.75" customHeight="1">
      <c r="A132" s="30">
        <v>114</v>
      </c>
      <c r="B132" s="41">
        <v>19</v>
      </c>
      <c r="C132" s="40" t="s">
        <v>167</v>
      </c>
      <c r="D132" s="32">
        <f t="shared" si="6"/>
        <v>153.6</v>
      </c>
      <c r="E132" s="32"/>
      <c r="F132" s="32">
        <v>153.6</v>
      </c>
      <c r="H132" s="36"/>
    </row>
    <row r="133" spans="1:8" ht="18.75" customHeight="1">
      <c r="A133" s="30">
        <v>115</v>
      </c>
      <c r="B133" s="41">
        <v>20</v>
      </c>
      <c r="C133" s="40" t="s">
        <v>168</v>
      </c>
      <c r="D133" s="32">
        <f t="shared" si="6"/>
        <v>224.1</v>
      </c>
      <c r="E133" s="32"/>
      <c r="F133" s="32">
        <v>224.1</v>
      </c>
      <c r="H133" s="36"/>
    </row>
    <row r="134" spans="1:8" ht="18.75" customHeight="1">
      <c r="A134" s="30">
        <v>116</v>
      </c>
      <c r="B134" s="41">
        <v>21</v>
      </c>
      <c r="C134" s="40" t="s">
        <v>169</v>
      </c>
      <c r="D134" s="32">
        <f t="shared" si="6"/>
        <v>82</v>
      </c>
      <c r="E134" s="32"/>
      <c r="F134" s="32">
        <v>82</v>
      </c>
      <c r="H134" s="36"/>
    </row>
    <row r="135" spans="1:8" s="37" customFormat="1" ht="18.75" customHeight="1">
      <c r="A135" s="33" t="s">
        <v>170</v>
      </c>
      <c r="B135" s="34"/>
      <c r="C135" s="35" t="s">
        <v>171</v>
      </c>
      <c r="D135" s="27">
        <f>SUM(D136:D151)</f>
        <v>6032.4400000000005</v>
      </c>
      <c r="E135" s="27">
        <f>SUM(E136:E151)</f>
        <v>1199</v>
      </c>
      <c r="F135" s="27">
        <f>SUM(F136:F151)</f>
        <v>4833.4400000000005</v>
      </c>
      <c r="G135" s="36"/>
      <c r="H135" s="36"/>
    </row>
    <row r="136" spans="1:8" ht="18.75" customHeight="1">
      <c r="A136" s="30">
        <v>117</v>
      </c>
      <c r="B136" s="41">
        <v>1</v>
      </c>
      <c r="C136" s="40" t="s">
        <v>172</v>
      </c>
      <c r="D136" s="32">
        <f>SUM(E136:F136)</f>
        <v>143</v>
      </c>
      <c r="E136" s="32"/>
      <c r="F136" s="32">
        <v>143</v>
      </c>
      <c r="H136" s="36"/>
    </row>
    <row r="137" spans="1:8" ht="18.75" customHeight="1">
      <c r="A137" s="30">
        <v>118</v>
      </c>
      <c r="B137" s="41">
        <v>2</v>
      </c>
      <c r="C137" s="40" t="s">
        <v>173</v>
      </c>
      <c r="D137" s="32">
        <f>SUM(E137:F137)</f>
        <v>467.6</v>
      </c>
      <c r="E137" s="32"/>
      <c r="F137" s="32">
        <v>467.6</v>
      </c>
      <c r="H137" s="36"/>
    </row>
    <row r="138" spans="1:8" ht="18.75" customHeight="1">
      <c r="A138" s="30">
        <v>119</v>
      </c>
      <c r="B138" s="41">
        <v>3</v>
      </c>
      <c r="C138" s="40" t="s">
        <v>174</v>
      </c>
      <c r="D138" s="32">
        <f aca="true" t="shared" si="7" ref="D138:D149">SUM(E138:F138)</f>
        <v>174.58</v>
      </c>
      <c r="E138" s="32"/>
      <c r="F138" s="32">
        <v>174.58</v>
      </c>
      <c r="H138" s="36"/>
    </row>
    <row r="139" spans="1:8" ht="18.75" customHeight="1">
      <c r="A139" s="30">
        <v>120</v>
      </c>
      <c r="B139" s="41">
        <v>4</v>
      </c>
      <c r="C139" s="40" t="s">
        <v>175</v>
      </c>
      <c r="D139" s="32">
        <f t="shared" si="7"/>
        <v>527.75</v>
      </c>
      <c r="E139" s="32"/>
      <c r="F139" s="32">
        <v>527.75</v>
      </c>
      <c r="H139" s="36"/>
    </row>
    <row r="140" spans="1:8" ht="18.75" customHeight="1">
      <c r="A140" s="30">
        <v>121</v>
      </c>
      <c r="B140" s="41">
        <v>5</v>
      </c>
      <c r="C140" s="40" t="s">
        <v>176</v>
      </c>
      <c r="D140" s="32">
        <f t="shared" si="7"/>
        <v>127.9</v>
      </c>
      <c r="E140" s="32"/>
      <c r="F140" s="32">
        <v>127.9</v>
      </c>
      <c r="H140" s="36"/>
    </row>
    <row r="141" spans="1:8" ht="18.75" customHeight="1">
      <c r="A141" s="30">
        <v>122</v>
      </c>
      <c r="B141" s="41">
        <v>6</v>
      </c>
      <c r="C141" s="39" t="s">
        <v>177</v>
      </c>
      <c r="D141" s="32">
        <f t="shared" si="7"/>
        <v>553.58</v>
      </c>
      <c r="E141" s="32"/>
      <c r="F141" s="32">
        <v>553.58</v>
      </c>
      <c r="H141" s="36"/>
    </row>
    <row r="142" spans="1:8" ht="18.75" customHeight="1">
      <c r="A142" s="30">
        <v>123</v>
      </c>
      <c r="B142" s="41">
        <v>7</v>
      </c>
      <c r="C142" s="40" t="s">
        <v>178</v>
      </c>
      <c r="D142" s="32">
        <f t="shared" si="7"/>
        <v>192.3</v>
      </c>
      <c r="E142" s="32"/>
      <c r="F142" s="32">
        <v>192.3</v>
      </c>
      <c r="H142" s="36"/>
    </row>
    <row r="143" spans="1:8" ht="18.75" customHeight="1">
      <c r="A143" s="30">
        <v>124</v>
      </c>
      <c r="B143" s="41">
        <v>8</v>
      </c>
      <c r="C143" s="39" t="s">
        <v>179</v>
      </c>
      <c r="D143" s="32">
        <f t="shared" si="7"/>
        <v>407</v>
      </c>
      <c r="E143" s="32"/>
      <c r="F143" s="32">
        <v>407</v>
      </c>
      <c r="H143" s="36"/>
    </row>
    <row r="144" spans="1:8" ht="18.75" customHeight="1">
      <c r="A144" s="30">
        <v>125</v>
      </c>
      <c r="B144" s="41">
        <v>9</v>
      </c>
      <c r="C144" s="40" t="s">
        <v>180</v>
      </c>
      <c r="D144" s="32">
        <f t="shared" si="7"/>
        <v>224.39</v>
      </c>
      <c r="E144" s="32"/>
      <c r="F144" s="32">
        <v>224.39</v>
      </c>
      <c r="H144" s="36"/>
    </row>
    <row r="145" spans="1:8" ht="18.75" customHeight="1">
      <c r="A145" s="30">
        <v>126</v>
      </c>
      <c r="B145" s="41">
        <v>10</v>
      </c>
      <c r="C145" s="39" t="s">
        <v>181</v>
      </c>
      <c r="D145" s="32">
        <f t="shared" si="7"/>
        <v>297.6</v>
      </c>
      <c r="E145" s="32"/>
      <c r="F145" s="32">
        <v>297.6</v>
      </c>
      <c r="H145" s="36"/>
    </row>
    <row r="146" spans="1:8" ht="18.75" customHeight="1">
      <c r="A146" s="30">
        <v>127</v>
      </c>
      <c r="B146" s="41">
        <v>11</v>
      </c>
      <c r="C146" s="39" t="s">
        <v>182</v>
      </c>
      <c r="D146" s="32">
        <f t="shared" si="7"/>
        <v>469.6</v>
      </c>
      <c r="E146" s="32"/>
      <c r="F146" s="32">
        <v>469.6</v>
      </c>
      <c r="H146" s="36"/>
    </row>
    <row r="147" spans="1:8" ht="18.75" customHeight="1">
      <c r="A147" s="30">
        <v>128</v>
      </c>
      <c r="B147" s="41">
        <v>12</v>
      </c>
      <c r="C147" s="39" t="s">
        <v>183</v>
      </c>
      <c r="D147" s="32">
        <f t="shared" si="7"/>
        <v>320</v>
      </c>
      <c r="E147" s="32"/>
      <c r="F147" s="32">
        <v>320</v>
      </c>
      <c r="H147" s="36"/>
    </row>
    <row r="148" spans="1:8" ht="18.75" customHeight="1">
      <c r="A148" s="30">
        <v>129</v>
      </c>
      <c r="B148" s="41">
        <v>13</v>
      </c>
      <c r="C148" s="40" t="s">
        <v>184</v>
      </c>
      <c r="D148" s="32">
        <f t="shared" si="7"/>
        <v>271</v>
      </c>
      <c r="E148" s="32"/>
      <c r="F148" s="32">
        <v>271</v>
      </c>
      <c r="H148" s="36"/>
    </row>
    <row r="149" spans="1:8" ht="18.75" customHeight="1">
      <c r="A149" s="30">
        <v>130</v>
      </c>
      <c r="B149" s="41">
        <v>14</v>
      </c>
      <c r="C149" s="39" t="s">
        <v>185</v>
      </c>
      <c r="D149" s="32">
        <f t="shared" si="7"/>
        <v>249.04</v>
      </c>
      <c r="E149" s="32"/>
      <c r="F149" s="32">
        <v>249.04</v>
      </c>
      <c r="H149" s="36"/>
    </row>
    <row r="150" spans="1:8" ht="18.75" customHeight="1">
      <c r="A150" s="30">
        <v>131</v>
      </c>
      <c r="B150" s="41">
        <v>15</v>
      </c>
      <c r="C150" s="40" t="s">
        <v>186</v>
      </c>
      <c r="D150" s="32">
        <f>SUM(E150:F150)</f>
        <v>408.1</v>
      </c>
      <c r="E150" s="32"/>
      <c r="F150" s="32">
        <v>408.1</v>
      </c>
      <c r="H150" s="36"/>
    </row>
    <row r="151" spans="1:8" ht="18.75" customHeight="1">
      <c r="A151" s="30">
        <v>132</v>
      </c>
      <c r="B151" s="41">
        <v>16</v>
      </c>
      <c r="C151" s="40" t="s">
        <v>187</v>
      </c>
      <c r="D151" s="32">
        <f>SUM(E151:F151)</f>
        <v>1199</v>
      </c>
      <c r="E151" s="32">
        <v>1199</v>
      </c>
      <c r="F151" s="32"/>
      <c r="H151" s="36"/>
    </row>
    <row r="152" spans="1:8" s="37" customFormat="1" ht="18.75" customHeight="1">
      <c r="A152" s="33" t="s">
        <v>188</v>
      </c>
      <c r="B152" s="34"/>
      <c r="C152" s="35" t="s">
        <v>189</v>
      </c>
      <c r="D152" s="27">
        <f>SUM(D153:D167)</f>
        <v>4102.53</v>
      </c>
      <c r="E152" s="27">
        <f>SUM(E153:E167)</f>
        <v>4102.53</v>
      </c>
      <c r="F152" s="27">
        <f>SUM(F153:F167)</f>
        <v>0</v>
      </c>
      <c r="G152" s="36"/>
      <c r="H152" s="36"/>
    </row>
    <row r="153" spans="1:8" ht="19.5" customHeight="1">
      <c r="A153" s="30">
        <v>133</v>
      </c>
      <c r="B153" s="41" t="s">
        <v>39</v>
      </c>
      <c r="C153" s="40" t="s">
        <v>190</v>
      </c>
      <c r="D153" s="32">
        <f>SUM(E153:F153)</f>
        <v>152.67</v>
      </c>
      <c r="E153" s="32">
        <v>152.67</v>
      </c>
      <c r="F153" s="32"/>
      <c r="H153" s="36"/>
    </row>
    <row r="154" spans="1:8" ht="19.5" customHeight="1">
      <c r="A154" s="30">
        <v>134</v>
      </c>
      <c r="B154" s="41" t="s">
        <v>41</v>
      </c>
      <c r="C154" s="40" t="s">
        <v>191</v>
      </c>
      <c r="D154" s="32">
        <f aca="true" t="shared" si="8" ref="D154:D167">SUM(E154:F154)</f>
        <v>270.56</v>
      </c>
      <c r="E154" s="32">
        <v>270.56</v>
      </c>
      <c r="F154" s="32"/>
      <c r="H154" s="36"/>
    </row>
    <row r="155" spans="1:8" ht="19.5" customHeight="1">
      <c r="A155" s="30">
        <v>135</v>
      </c>
      <c r="B155" s="41" t="s">
        <v>43</v>
      </c>
      <c r="C155" s="40" t="s">
        <v>192</v>
      </c>
      <c r="D155" s="32">
        <f t="shared" si="8"/>
        <v>453.59</v>
      </c>
      <c r="E155" s="32">
        <v>453.59</v>
      </c>
      <c r="F155" s="32"/>
      <c r="H155" s="36"/>
    </row>
    <row r="156" spans="1:8" ht="19.5" customHeight="1">
      <c r="A156" s="30">
        <v>136</v>
      </c>
      <c r="B156" s="41" t="s">
        <v>45</v>
      </c>
      <c r="C156" s="40" t="s">
        <v>193</v>
      </c>
      <c r="D156" s="32">
        <f t="shared" si="8"/>
        <v>232.55</v>
      </c>
      <c r="E156" s="32">
        <v>232.55</v>
      </c>
      <c r="F156" s="32"/>
      <c r="H156" s="36"/>
    </row>
    <row r="157" spans="1:8" ht="19.5" customHeight="1">
      <c r="A157" s="30">
        <v>137</v>
      </c>
      <c r="B157" s="41" t="s">
        <v>47</v>
      </c>
      <c r="C157" s="40" t="s">
        <v>194</v>
      </c>
      <c r="D157" s="32">
        <f t="shared" si="8"/>
        <v>419.5</v>
      </c>
      <c r="E157" s="32">
        <v>419.5</v>
      </c>
      <c r="F157" s="32"/>
      <c r="H157" s="36"/>
    </row>
    <row r="158" spans="1:8" ht="19.5" customHeight="1">
      <c r="A158" s="30">
        <v>138</v>
      </c>
      <c r="B158" s="41" t="s">
        <v>49</v>
      </c>
      <c r="C158" s="40" t="s">
        <v>195</v>
      </c>
      <c r="D158" s="32">
        <f t="shared" si="8"/>
        <v>29.94</v>
      </c>
      <c r="E158" s="32">
        <v>29.94</v>
      </c>
      <c r="F158" s="32"/>
      <c r="H158" s="36"/>
    </row>
    <row r="159" spans="1:8" ht="19.5" customHeight="1">
      <c r="A159" s="42">
        <v>139</v>
      </c>
      <c r="B159" s="43" t="s">
        <v>51</v>
      </c>
      <c r="C159" s="44" t="s">
        <v>196</v>
      </c>
      <c r="D159" s="45">
        <f t="shared" si="8"/>
        <v>265.89</v>
      </c>
      <c r="E159" s="45">
        <v>265.89</v>
      </c>
      <c r="F159" s="45"/>
      <c r="H159" s="36"/>
    </row>
    <row r="160" spans="1:8" ht="19.5" customHeight="1">
      <c r="A160" s="46">
        <v>140</v>
      </c>
      <c r="B160" s="47" t="s">
        <v>53</v>
      </c>
      <c r="C160" s="48" t="s">
        <v>197</v>
      </c>
      <c r="D160" s="49">
        <f t="shared" si="8"/>
        <v>360.3</v>
      </c>
      <c r="E160" s="49">
        <v>360.3</v>
      </c>
      <c r="F160" s="49"/>
      <c r="H160" s="36"/>
    </row>
    <row r="161" spans="1:8" ht="19.5" customHeight="1">
      <c r="A161" s="30">
        <v>141</v>
      </c>
      <c r="B161" s="41" t="s">
        <v>55</v>
      </c>
      <c r="C161" s="40" t="s">
        <v>198</v>
      </c>
      <c r="D161" s="32">
        <f t="shared" si="8"/>
        <v>414.43</v>
      </c>
      <c r="E161" s="32">
        <v>414.43</v>
      </c>
      <c r="F161" s="32"/>
      <c r="H161" s="36"/>
    </row>
    <row r="162" spans="1:8" ht="19.5" customHeight="1">
      <c r="A162" s="30">
        <v>142</v>
      </c>
      <c r="B162" s="41" t="s">
        <v>57</v>
      </c>
      <c r="C162" s="40" t="s">
        <v>199</v>
      </c>
      <c r="D162" s="32">
        <f t="shared" si="8"/>
        <v>551.5</v>
      </c>
      <c r="E162" s="32">
        <v>551.5</v>
      </c>
      <c r="F162" s="32"/>
      <c r="H162" s="36"/>
    </row>
    <row r="163" spans="1:8" ht="19.5" customHeight="1">
      <c r="A163" s="30">
        <v>143</v>
      </c>
      <c r="B163" s="41" t="s">
        <v>71</v>
      </c>
      <c r="C163" s="40" t="s">
        <v>200</v>
      </c>
      <c r="D163" s="32">
        <f t="shared" si="8"/>
        <v>465.98</v>
      </c>
      <c r="E163" s="32">
        <v>465.98</v>
      </c>
      <c r="F163" s="32"/>
      <c r="H163" s="36"/>
    </row>
    <row r="164" spans="1:8" ht="19.5" customHeight="1">
      <c r="A164" s="30">
        <v>144</v>
      </c>
      <c r="B164" s="41" t="s">
        <v>73</v>
      </c>
      <c r="C164" s="40" t="s">
        <v>201</v>
      </c>
      <c r="D164" s="32">
        <f t="shared" si="8"/>
        <v>257.92</v>
      </c>
      <c r="E164" s="32">
        <v>257.92</v>
      </c>
      <c r="F164" s="32"/>
      <c r="H164" s="36"/>
    </row>
    <row r="165" spans="1:8" ht="19.5" customHeight="1">
      <c r="A165" s="30">
        <v>145</v>
      </c>
      <c r="B165" s="41" t="s">
        <v>75</v>
      </c>
      <c r="C165" s="40" t="s">
        <v>202</v>
      </c>
      <c r="D165" s="32">
        <f t="shared" si="8"/>
        <v>95.7</v>
      </c>
      <c r="E165" s="32">
        <v>95.7</v>
      </c>
      <c r="F165" s="32"/>
      <c r="H165" s="36"/>
    </row>
    <row r="166" spans="1:8" ht="19.5" customHeight="1">
      <c r="A166" s="30">
        <v>146</v>
      </c>
      <c r="B166" s="41" t="s">
        <v>77</v>
      </c>
      <c r="C166" s="40" t="s">
        <v>203</v>
      </c>
      <c r="D166" s="32">
        <f t="shared" si="8"/>
        <v>72</v>
      </c>
      <c r="E166" s="32">
        <v>72</v>
      </c>
      <c r="F166" s="32"/>
      <c r="H166" s="36"/>
    </row>
    <row r="167" spans="1:8" ht="19.5" customHeight="1">
      <c r="A167" s="30">
        <v>147</v>
      </c>
      <c r="B167" s="41" t="s">
        <v>79</v>
      </c>
      <c r="C167" s="40" t="s">
        <v>204</v>
      </c>
      <c r="D167" s="32">
        <f t="shared" si="8"/>
        <v>60</v>
      </c>
      <c r="E167" s="32">
        <v>60</v>
      </c>
      <c r="F167" s="32"/>
      <c r="H167" s="36"/>
    </row>
    <row r="168" spans="1:8" s="37" customFormat="1" ht="18.75" customHeight="1">
      <c r="A168" s="33" t="s">
        <v>205</v>
      </c>
      <c r="B168" s="34"/>
      <c r="C168" s="35" t="s">
        <v>206</v>
      </c>
      <c r="D168" s="27">
        <f>SUM(D169:D186)</f>
        <v>4718.3</v>
      </c>
      <c r="E168" s="27">
        <f>SUM(E169:E186)</f>
        <v>3258.2000000000003</v>
      </c>
      <c r="F168" s="27">
        <f>SUM(F169:F186)</f>
        <v>1460.1</v>
      </c>
      <c r="G168" s="36"/>
      <c r="H168" s="36"/>
    </row>
    <row r="169" spans="1:8" ht="19.5" customHeight="1">
      <c r="A169" s="30">
        <v>148</v>
      </c>
      <c r="B169" s="38">
        <v>1</v>
      </c>
      <c r="C169" s="39" t="s">
        <v>207</v>
      </c>
      <c r="D169" s="32">
        <f>SUM(E169:F169)</f>
        <v>480.59999999999997</v>
      </c>
      <c r="E169" s="32">
        <v>409.4</v>
      </c>
      <c r="F169" s="32">
        <v>71.2</v>
      </c>
      <c r="H169" s="36"/>
    </row>
    <row r="170" spans="1:8" ht="19.5" customHeight="1">
      <c r="A170" s="30">
        <v>149</v>
      </c>
      <c r="B170" s="38">
        <v>2</v>
      </c>
      <c r="C170" s="39" t="s">
        <v>208</v>
      </c>
      <c r="D170" s="32">
        <f aca="true" t="shared" si="9" ref="D170:D186">SUM(E170:F170)</f>
        <v>228.7</v>
      </c>
      <c r="E170" s="32">
        <v>208.7</v>
      </c>
      <c r="F170" s="32">
        <v>20</v>
      </c>
      <c r="H170" s="36"/>
    </row>
    <row r="171" spans="1:8" ht="19.5" customHeight="1">
      <c r="A171" s="30">
        <v>150</v>
      </c>
      <c r="B171" s="38">
        <v>3</v>
      </c>
      <c r="C171" s="40" t="s">
        <v>209</v>
      </c>
      <c r="D171" s="32">
        <f t="shared" si="9"/>
        <v>209.2</v>
      </c>
      <c r="E171" s="32">
        <v>164.2</v>
      </c>
      <c r="F171" s="32">
        <v>45</v>
      </c>
      <c r="H171" s="36"/>
    </row>
    <row r="172" spans="1:8" ht="19.5" customHeight="1">
      <c r="A172" s="30">
        <v>151</v>
      </c>
      <c r="B172" s="38">
        <v>4</v>
      </c>
      <c r="C172" s="39" t="s">
        <v>210</v>
      </c>
      <c r="D172" s="32">
        <f t="shared" si="9"/>
        <v>244</v>
      </c>
      <c r="E172" s="32">
        <v>79</v>
      </c>
      <c r="F172" s="32">
        <v>165</v>
      </c>
      <c r="H172" s="36"/>
    </row>
    <row r="173" spans="1:8" ht="19.5" customHeight="1">
      <c r="A173" s="30">
        <v>152</v>
      </c>
      <c r="B173" s="38">
        <v>5</v>
      </c>
      <c r="C173" s="39" t="s">
        <v>211</v>
      </c>
      <c r="D173" s="32">
        <f t="shared" si="9"/>
        <v>201.8</v>
      </c>
      <c r="E173" s="32">
        <v>74.7</v>
      </c>
      <c r="F173" s="32">
        <v>127.1</v>
      </c>
      <c r="H173" s="36"/>
    </row>
    <row r="174" spans="1:8" ht="19.5" customHeight="1">
      <c r="A174" s="30">
        <v>153</v>
      </c>
      <c r="B174" s="38">
        <v>6</v>
      </c>
      <c r="C174" s="39" t="s">
        <v>212</v>
      </c>
      <c r="D174" s="32">
        <f t="shared" si="9"/>
        <v>327</v>
      </c>
      <c r="E174" s="32">
        <v>282</v>
      </c>
      <c r="F174" s="32">
        <v>45</v>
      </c>
      <c r="H174" s="36"/>
    </row>
    <row r="175" spans="1:8" ht="19.5" customHeight="1">
      <c r="A175" s="30">
        <v>154</v>
      </c>
      <c r="B175" s="38">
        <v>7</v>
      </c>
      <c r="C175" s="40" t="s">
        <v>213</v>
      </c>
      <c r="D175" s="32">
        <f t="shared" si="9"/>
        <v>306.4</v>
      </c>
      <c r="E175" s="32">
        <v>253.4</v>
      </c>
      <c r="F175" s="32">
        <v>53</v>
      </c>
      <c r="H175" s="36"/>
    </row>
    <row r="176" spans="1:8" ht="19.5" customHeight="1">
      <c r="A176" s="30">
        <v>155</v>
      </c>
      <c r="B176" s="38">
        <v>8</v>
      </c>
      <c r="C176" s="40" t="s">
        <v>214</v>
      </c>
      <c r="D176" s="32">
        <f t="shared" si="9"/>
        <v>84.5</v>
      </c>
      <c r="E176" s="32"/>
      <c r="F176" s="32">
        <v>84.5</v>
      </c>
      <c r="H176" s="36"/>
    </row>
    <row r="177" spans="1:8" ht="19.5" customHeight="1">
      <c r="A177" s="30">
        <v>156</v>
      </c>
      <c r="B177" s="38">
        <v>9</v>
      </c>
      <c r="C177" s="40" t="s">
        <v>215</v>
      </c>
      <c r="D177" s="32">
        <f t="shared" si="9"/>
        <v>321.8</v>
      </c>
      <c r="E177" s="32">
        <v>264.3</v>
      </c>
      <c r="F177" s="32">
        <v>57.5</v>
      </c>
      <c r="H177" s="36"/>
    </row>
    <row r="178" spans="1:8" ht="19.5" customHeight="1">
      <c r="A178" s="30">
        <v>157</v>
      </c>
      <c r="B178" s="38">
        <v>10</v>
      </c>
      <c r="C178" s="40" t="s">
        <v>216</v>
      </c>
      <c r="D178" s="32">
        <f t="shared" si="9"/>
        <v>439.4</v>
      </c>
      <c r="E178" s="32">
        <v>388</v>
      </c>
      <c r="F178" s="32">
        <v>51.4</v>
      </c>
      <c r="H178" s="36"/>
    </row>
    <row r="179" spans="1:8" ht="19.5" customHeight="1">
      <c r="A179" s="30">
        <v>158</v>
      </c>
      <c r="B179" s="38">
        <v>11</v>
      </c>
      <c r="C179" s="40" t="s">
        <v>217</v>
      </c>
      <c r="D179" s="32">
        <f t="shared" si="9"/>
        <v>357</v>
      </c>
      <c r="E179" s="32">
        <v>135</v>
      </c>
      <c r="F179" s="32">
        <v>222</v>
      </c>
      <c r="H179" s="36"/>
    </row>
    <row r="180" spans="1:8" ht="19.5" customHeight="1">
      <c r="A180" s="30">
        <v>159</v>
      </c>
      <c r="B180" s="38">
        <v>12</v>
      </c>
      <c r="C180" s="50" t="s">
        <v>218</v>
      </c>
      <c r="D180" s="32">
        <f t="shared" si="9"/>
        <v>226.8</v>
      </c>
      <c r="E180" s="32">
        <v>69.8</v>
      </c>
      <c r="F180" s="32">
        <v>157</v>
      </c>
      <c r="H180" s="36"/>
    </row>
    <row r="181" spans="1:8" ht="19.5" customHeight="1">
      <c r="A181" s="30">
        <v>160</v>
      </c>
      <c r="B181" s="38">
        <v>13</v>
      </c>
      <c r="C181" s="40" t="s">
        <v>219</v>
      </c>
      <c r="D181" s="32">
        <f t="shared" si="9"/>
        <v>163.4</v>
      </c>
      <c r="E181" s="32">
        <v>116.4</v>
      </c>
      <c r="F181" s="32">
        <v>47</v>
      </c>
      <c r="H181" s="36"/>
    </row>
    <row r="182" spans="1:8" ht="19.5" customHeight="1">
      <c r="A182" s="30">
        <v>161</v>
      </c>
      <c r="B182" s="38">
        <v>14</v>
      </c>
      <c r="C182" s="40" t="s">
        <v>220</v>
      </c>
      <c r="D182" s="32">
        <f t="shared" si="9"/>
        <v>332</v>
      </c>
      <c r="E182" s="32">
        <v>190</v>
      </c>
      <c r="F182" s="32">
        <v>142</v>
      </c>
      <c r="H182" s="36"/>
    </row>
    <row r="183" spans="1:8" ht="19.5" customHeight="1">
      <c r="A183" s="30">
        <v>162</v>
      </c>
      <c r="B183" s="38">
        <v>15</v>
      </c>
      <c r="C183" s="40" t="s">
        <v>221</v>
      </c>
      <c r="D183" s="32">
        <f t="shared" si="9"/>
        <v>195.5</v>
      </c>
      <c r="E183" s="32">
        <v>195.5</v>
      </c>
      <c r="F183" s="32"/>
      <c r="H183" s="36"/>
    </row>
    <row r="184" spans="1:8" ht="19.5" customHeight="1">
      <c r="A184" s="30">
        <v>163</v>
      </c>
      <c r="B184" s="38">
        <v>16</v>
      </c>
      <c r="C184" s="40" t="s">
        <v>222</v>
      </c>
      <c r="D184" s="32">
        <f t="shared" si="9"/>
        <v>187</v>
      </c>
      <c r="E184" s="32">
        <v>103</v>
      </c>
      <c r="F184" s="32">
        <v>84</v>
      </c>
      <c r="H184" s="36"/>
    </row>
    <row r="185" spans="1:8" ht="19.5" customHeight="1">
      <c r="A185" s="30">
        <v>164</v>
      </c>
      <c r="B185" s="38">
        <v>17</v>
      </c>
      <c r="C185" s="40" t="s">
        <v>223</v>
      </c>
      <c r="D185" s="32">
        <f t="shared" si="9"/>
        <v>281.2</v>
      </c>
      <c r="E185" s="32">
        <v>226.8</v>
      </c>
      <c r="F185" s="32">
        <v>54.4</v>
      </c>
      <c r="H185" s="36"/>
    </row>
    <row r="186" spans="1:8" ht="19.5" customHeight="1">
      <c r="A186" s="30">
        <v>165</v>
      </c>
      <c r="B186" s="38">
        <v>18</v>
      </c>
      <c r="C186" s="40" t="s">
        <v>224</v>
      </c>
      <c r="D186" s="32">
        <f t="shared" si="9"/>
        <v>132</v>
      </c>
      <c r="E186" s="32">
        <v>98</v>
      </c>
      <c r="F186" s="32">
        <v>34</v>
      </c>
      <c r="H186" s="36"/>
    </row>
    <row r="187" spans="1:8" s="37" customFormat="1" ht="18.75" customHeight="1">
      <c r="A187" s="33" t="s">
        <v>225</v>
      </c>
      <c r="B187" s="51"/>
      <c r="C187" s="52" t="s">
        <v>226</v>
      </c>
      <c r="D187" s="27">
        <f>SUM(D188:D207)</f>
        <v>2431.76</v>
      </c>
      <c r="E187" s="27">
        <f>SUM(E188:E207)</f>
        <v>1200.56</v>
      </c>
      <c r="F187" s="27">
        <f>SUM(F188:F207)</f>
        <v>1231.2</v>
      </c>
      <c r="G187" s="36"/>
      <c r="H187" s="36"/>
    </row>
    <row r="188" spans="1:8" ht="19.5" customHeight="1">
      <c r="A188" s="30">
        <v>166</v>
      </c>
      <c r="B188" s="41">
        <v>1</v>
      </c>
      <c r="C188" s="40" t="s">
        <v>227</v>
      </c>
      <c r="D188" s="32">
        <f>SUM(E188:F188)</f>
        <v>91.62</v>
      </c>
      <c r="E188" s="32"/>
      <c r="F188" s="32">
        <v>91.62</v>
      </c>
      <c r="H188" s="36"/>
    </row>
    <row r="189" spans="1:8" ht="19.5" customHeight="1">
      <c r="A189" s="30">
        <v>167</v>
      </c>
      <c r="B189" s="41">
        <v>2</v>
      </c>
      <c r="C189" s="40" t="s">
        <v>228</v>
      </c>
      <c r="D189" s="32">
        <f aca="true" t="shared" si="10" ref="D189:D207">SUM(E189:F189)</f>
        <v>131.28</v>
      </c>
      <c r="E189" s="32"/>
      <c r="F189" s="32">
        <v>131.28</v>
      </c>
      <c r="H189" s="36"/>
    </row>
    <row r="190" spans="1:8" ht="19.5" customHeight="1">
      <c r="A190" s="30">
        <v>168</v>
      </c>
      <c r="B190" s="41">
        <v>3</v>
      </c>
      <c r="C190" s="40" t="s">
        <v>229</v>
      </c>
      <c r="D190" s="32">
        <f t="shared" si="10"/>
        <v>62</v>
      </c>
      <c r="E190" s="32"/>
      <c r="F190" s="32">
        <v>62</v>
      </c>
      <c r="H190" s="36"/>
    </row>
    <row r="191" spans="1:8" ht="19.5" customHeight="1">
      <c r="A191" s="30">
        <v>169</v>
      </c>
      <c r="B191" s="41">
        <v>4</v>
      </c>
      <c r="C191" s="40" t="s">
        <v>230</v>
      </c>
      <c r="D191" s="32">
        <f t="shared" si="10"/>
        <v>118.8</v>
      </c>
      <c r="E191" s="32"/>
      <c r="F191" s="32">
        <v>118.8</v>
      </c>
      <c r="H191" s="36"/>
    </row>
    <row r="192" spans="1:8" ht="19.5" customHeight="1">
      <c r="A192" s="30">
        <v>170</v>
      </c>
      <c r="B192" s="41">
        <v>5</v>
      </c>
      <c r="C192" s="40" t="s">
        <v>231</v>
      </c>
      <c r="D192" s="32">
        <f t="shared" si="10"/>
        <v>58.8</v>
      </c>
      <c r="E192" s="32"/>
      <c r="F192" s="32">
        <v>58.8</v>
      </c>
      <c r="H192" s="36"/>
    </row>
    <row r="193" spans="1:8" ht="19.5" customHeight="1">
      <c r="A193" s="30">
        <v>171</v>
      </c>
      <c r="B193" s="41">
        <v>6</v>
      </c>
      <c r="C193" s="39" t="s">
        <v>232</v>
      </c>
      <c r="D193" s="32">
        <f t="shared" si="10"/>
        <v>91</v>
      </c>
      <c r="E193" s="32"/>
      <c r="F193" s="32">
        <v>91</v>
      </c>
      <c r="H193" s="36"/>
    </row>
    <row r="194" spans="1:8" ht="19.5" customHeight="1">
      <c r="A194" s="30">
        <v>172</v>
      </c>
      <c r="B194" s="41">
        <v>7</v>
      </c>
      <c r="C194" s="39" t="s">
        <v>233</v>
      </c>
      <c r="D194" s="32">
        <f t="shared" si="10"/>
        <v>91</v>
      </c>
      <c r="E194" s="32"/>
      <c r="F194" s="32">
        <v>91</v>
      </c>
      <c r="H194" s="36"/>
    </row>
    <row r="195" spans="1:8" ht="19.5" customHeight="1">
      <c r="A195" s="30">
        <v>173</v>
      </c>
      <c r="B195" s="41">
        <v>8</v>
      </c>
      <c r="C195" s="39" t="s">
        <v>234</v>
      </c>
      <c r="D195" s="32">
        <f t="shared" si="10"/>
        <v>97.4</v>
      </c>
      <c r="E195" s="32"/>
      <c r="F195" s="32">
        <v>97.4</v>
      </c>
      <c r="H195" s="36"/>
    </row>
    <row r="196" spans="1:8" ht="19.5" customHeight="1">
      <c r="A196" s="42">
        <v>174</v>
      </c>
      <c r="B196" s="43">
        <v>9</v>
      </c>
      <c r="C196" s="53" t="s">
        <v>235</v>
      </c>
      <c r="D196" s="45">
        <f t="shared" si="10"/>
        <v>121</v>
      </c>
      <c r="E196" s="45"/>
      <c r="F196" s="45">
        <v>121</v>
      </c>
      <c r="H196" s="36"/>
    </row>
    <row r="197" spans="1:8" ht="19.5" customHeight="1">
      <c r="A197" s="46">
        <v>175</v>
      </c>
      <c r="B197" s="47">
        <v>10</v>
      </c>
      <c r="C197" s="54" t="s">
        <v>236</v>
      </c>
      <c r="D197" s="49">
        <f t="shared" si="10"/>
        <v>145</v>
      </c>
      <c r="E197" s="49"/>
      <c r="F197" s="49">
        <v>145</v>
      </c>
      <c r="H197" s="36"/>
    </row>
    <row r="198" spans="1:8" ht="19.5" customHeight="1">
      <c r="A198" s="30">
        <v>176</v>
      </c>
      <c r="B198" s="41">
        <v>11</v>
      </c>
      <c r="C198" s="39" t="s">
        <v>237</v>
      </c>
      <c r="D198" s="32">
        <f t="shared" si="10"/>
        <v>187</v>
      </c>
      <c r="E198" s="32"/>
      <c r="F198" s="32">
        <v>187</v>
      </c>
      <c r="H198" s="36"/>
    </row>
    <row r="199" spans="1:8" ht="19.5" customHeight="1">
      <c r="A199" s="30">
        <v>177</v>
      </c>
      <c r="B199" s="41">
        <v>12</v>
      </c>
      <c r="C199" s="39" t="s">
        <v>238</v>
      </c>
      <c r="D199" s="32">
        <f t="shared" si="10"/>
        <v>36.3</v>
      </c>
      <c r="E199" s="32"/>
      <c r="F199" s="32">
        <v>36.3</v>
      </c>
      <c r="H199" s="36"/>
    </row>
    <row r="200" spans="1:8" ht="19.5" customHeight="1">
      <c r="A200" s="30">
        <v>178</v>
      </c>
      <c r="B200" s="41">
        <v>13</v>
      </c>
      <c r="C200" s="39" t="s">
        <v>239</v>
      </c>
      <c r="D200" s="32">
        <f t="shared" si="10"/>
        <v>181</v>
      </c>
      <c r="E200" s="32">
        <v>181</v>
      </c>
      <c r="F200" s="32"/>
      <c r="H200" s="36"/>
    </row>
    <row r="201" spans="1:8" ht="19.5" customHeight="1">
      <c r="A201" s="30">
        <v>179</v>
      </c>
      <c r="B201" s="41">
        <v>14</v>
      </c>
      <c r="C201" s="39" t="s">
        <v>240</v>
      </c>
      <c r="D201" s="32">
        <f t="shared" si="10"/>
        <v>152.25</v>
      </c>
      <c r="E201" s="32">
        <v>152.25</v>
      </c>
      <c r="F201" s="32"/>
      <c r="H201" s="36"/>
    </row>
    <row r="202" spans="1:8" ht="19.5" customHeight="1">
      <c r="A202" s="30">
        <v>180</v>
      </c>
      <c r="B202" s="41">
        <v>15</v>
      </c>
      <c r="C202" s="39" t="s">
        <v>241</v>
      </c>
      <c r="D202" s="32">
        <f t="shared" si="10"/>
        <v>148.92</v>
      </c>
      <c r="E202" s="32">
        <v>148.92</v>
      </c>
      <c r="F202" s="32"/>
      <c r="H202" s="36"/>
    </row>
    <row r="203" spans="1:8" ht="19.5" customHeight="1">
      <c r="A203" s="30">
        <v>181</v>
      </c>
      <c r="B203" s="41">
        <v>16</v>
      </c>
      <c r="C203" s="39" t="s">
        <v>242</v>
      </c>
      <c r="D203" s="32">
        <f t="shared" si="10"/>
        <v>21.55</v>
      </c>
      <c r="E203" s="32">
        <v>21.55</v>
      </c>
      <c r="F203" s="32"/>
      <c r="H203" s="36"/>
    </row>
    <row r="204" spans="1:8" ht="19.5" customHeight="1">
      <c r="A204" s="30">
        <v>182</v>
      </c>
      <c r="B204" s="41">
        <v>17</v>
      </c>
      <c r="C204" s="39" t="s">
        <v>243</v>
      </c>
      <c r="D204" s="32">
        <f t="shared" si="10"/>
        <v>97</v>
      </c>
      <c r="E204" s="32">
        <v>97</v>
      </c>
      <c r="F204" s="32"/>
      <c r="H204" s="36"/>
    </row>
    <row r="205" spans="1:8" ht="19.5" customHeight="1">
      <c r="A205" s="30">
        <v>183</v>
      </c>
      <c r="B205" s="41">
        <v>18</v>
      </c>
      <c r="C205" s="39" t="s">
        <v>244</v>
      </c>
      <c r="D205" s="32">
        <f t="shared" si="10"/>
        <v>141.8</v>
      </c>
      <c r="E205" s="32">
        <v>141.8</v>
      </c>
      <c r="F205" s="32"/>
      <c r="H205" s="36"/>
    </row>
    <row r="206" spans="1:8" ht="19.5" customHeight="1">
      <c r="A206" s="30">
        <v>184</v>
      </c>
      <c r="B206" s="41">
        <v>19</v>
      </c>
      <c r="C206" s="39" t="s">
        <v>245</v>
      </c>
      <c r="D206" s="32">
        <f t="shared" si="10"/>
        <v>240</v>
      </c>
      <c r="E206" s="32">
        <v>240</v>
      </c>
      <c r="F206" s="32"/>
      <c r="H206" s="36"/>
    </row>
    <row r="207" spans="1:8" ht="19.5" customHeight="1">
      <c r="A207" s="30">
        <v>185</v>
      </c>
      <c r="B207" s="41">
        <v>20</v>
      </c>
      <c r="C207" s="39" t="s">
        <v>246</v>
      </c>
      <c r="D207" s="32">
        <f t="shared" si="10"/>
        <v>218.04</v>
      </c>
      <c r="E207" s="32">
        <v>218.04</v>
      </c>
      <c r="F207" s="32"/>
      <c r="H207" s="36"/>
    </row>
    <row r="208" spans="1:8" s="37" customFormat="1" ht="18.75" customHeight="1">
      <c r="A208" s="33" t="s">
        <v>247</v>
      </c>
      <c r="B208" s="34"/>
      <c r="C208" s="35" t="s">
        <v>248</v>
      </c>
      <c r="D208" s="27">
        <f>SUM(D209:D225)</f>
        <v>6762.040000000001</v>
      </c>
      <c r="E208" s="27">
        <f>SUM(E209:E225)</f>
        <v>4656.91</v>
      </c>
      <c r="F208" s="27">
        <f>SUM(F209:F225)</f>
        <v>2105.13</v>
      </c>
      <c r="G208" s="36"/>
      <c r="H208" s="36"/>
    </row>
    <row r="209" spans="1:8" ht="18.75" customHeight="1">
      <c r="A209" s="30">
        <v>186</v>
      </c>
      <c r="B209" s="41" t="s">
        <v>39</v>
      </c>
      <c r="C209" s="40" t="s">
        <v>249</v>
      </c>
      <c r="D209" s="32">
        <f>SUM(E209:F209)</f>
        <v>320.19</v>
      </c>
      <c r="E209" s="32">
        <f>'[1]CT von NSNN'!C4006</f>
        <v>320.19</v>
      </c>
      <c r="F209" s="32"/>
      <c r="H209" s="36"/>
    </row>
    <row r="210" spans="1:8" ht="18.75" customHeight="1">
      <c r="A210" s="30">
        <v>187</v>
      </c>
      <c r="B210" s="41" t="s">
        <v>41</v>
      </c>
      <c r="C210" s="40" t="s">
        <v>250</v>
      </c>
      <c r="D210" s="32">
        <f aca="true" t="shared" si="11" ref="D210:D256">SUM(E210:F210)</f>
        <v>373.2</v>
      </c>
      <c r="E210" s="32">
        <f>'[1]CT von NSNN'!C4019</f>
        <v>248</v>
      </c>
      <c r="F210" s="32">
        <f>'[1]CT von ngoai NSNN'!C1559</f>
        <v>125.2</v>
      </c>
      <c r="H210" s="36"/>
    </row>
    <row r="211" spans="1:8" ht="18.75" customHeight="1">
      <c r="A211" s="30">
        <v>188</v>
      </c>
      <c r="B211" s="41" t="s">
        <v>43</v>
      </c>
      <c r="C211" s="40" t="s">
        <v>251</v>
      </c>
      <c r="D211" s="32">
        <f t="shared" si="11"/>
        <v>784.3</v>
      </c>
      <c r="E211" s="32">
        <f>'[1]CT von NSNN'!C4032</f>
        <v>784.3</v>
      </c>
      <c r="F211" s="32"/>
      <c r="H211" s="36"/>
    </row>
    <row r="212" spans="1:8" ht="18.75" customHeight="1">
      <c r="A212" s="30">
        <v>189</v>
      </c>
      <c r="B212" s="41" t="s">
        <v>45</v>
      </c>
      <c r="C212" s="40" t="s">
        <v>252</v>
      </c>
      <c r="D212" s="32">
        <f t="shared" si="11"/>
        <v>260</v>
      </c>
      <c r="E212" s="32">
        <f>'[1]CT von NSNN'!C4045</f>
        <v>260</v>
      </c>
      <c r="F212" s="32"/>
      <c r="H212" s="36"/>
    </row>
    <row r="213" spans="1:8" ht="18.75" customHeight="1">
      <c r="A213" s="30">
        <v>190</v>
      </c>
      <c r="B213" s="41" t="s">
        <v>47</v>
      </c>
      <c r="C213" s="40" t="s">
        <v>253</v>
      </c>
      <c r="D213" s="32">
        <f t="shared" si="11"/>
        <v>655.4</v>
      </c>
      <c r="E213" s="32">
        <f>'[1]CT von NSNN'!C4058</f>
        <v>655.4</v>
      </c>
      <c r="F213" s="32"/>
      <c r="H213" s="36"/>
    </row>
    <row r="214" spans="1:8" ht="18.75" customHeight="1">
      <c r="A214" s="30">
        <v>191</v>
      </c>
      <c r="B214" s="41" t="s">
        <v>49</v>
      </c>
      <c r="C214" s="40" t="s">
        <v>254</v>
      </c>
      <c r="D214" s="32">
        <f t="shared" si="11"/>
        <v>500.26</v>
      </c>
      <c r="E214" s="32">
        <f>'[1]CT von NSNN'!C4071</f>
        <v>281.12</v>
      </c>
      <c r="F214" s="32">
        <f>'[1]CT von ngoai NSNN'!C1572</f>
        <v>219.14</v>
      </c>
      <c r="H214" s="36"/>
    </row>
    <row r="215" spans="1:8" ht="18.75" customHeight="1">
      <c r="A215" s="30">
        <v>192</v>
      </c>
      <c r="B215" s="41" t="s">
        <v>51</v>
      </c>
      <c r="C215" s="40" t="s">
        <v>255</v>
      </c>
      <c r="D215" s="32">
        <f t="shared" si="11"/>
        <v>239</v>
      </c>
      <c r="E215" s="32">
        <f>'[1]CT von NSNN'!C4084</f>
        <v>174</v>
      </c>
      <c r="F215" s="32">
        <f>'[1]CT von ngoai NSNN'!C1585</f>
        <v>65</v>
      </c>
      <c r="H215" s="36"/>
    </row>
    <row r="216" spans="1:8" ht="18.75" customHeight="1">
      <c r="A216" s="30">
        <v>193</v>
      </c>
      <c r="B216" s="41" t="s">
        <v>53</v>
      </c>
      <c r="C216" s="40" t="s">
        <v>256</v>
      </c>
      <c r="D216" s="32">
        <f t="shared" si="11"/>
        <v>372.5</v>
      </c>
      <c r="E216" s="32">
        <f>'[1]CT von NSNN'!C4097</f>
        <v>372.5</v>
      </c>
      <c r="F216" s="32"/>
      <c r="H216" s="36"/>
    </row>
    <row r="217" spans="1:8" ht="18.75" customHeight="1">
      <c r="A217" s="30">
        <v>194</v>
      </c>
      <c r="B217" s="41" t="s">
        <v>55</v>
      </c>
      <c r="C217" s="40" t="s">
        <v>257</v>
      </c>
      <c r="D217" s="32">
        <f t="shared" si="11"/>
        <v>58.3</v>
      </c>
      <c r="E217" s="32">
        <f>'[1]CT von NSNN'!C4110</f>
        <v>10</v>
      </c>
      <c r="F217" s="32">
        <f>'[1]CT von ngoai NSNN'!C1598</f>
        <v>48.3</v>
      </c>
      <c r="H217" s="36"/>
    </row>
    <row r="218" spans="1:8" ht="18.75" customHeight="1">
      <c r="A218" s="30">
        <v>195</v>
      </c>
      <c r="B218" s="41" t="s">
        <v>57</v>
      </c>
      <c r="C218" s="40" t="s">
        <v>258</v>
      </c>
      <c r="D218" s="32">
        <f t="shared" si="11"/>
        <v>263.3</v>
      </c>
      <c r="E218" s="32">
        <f>'[1]CT von NSNN'!C4123</f>
        <v>263.3</v>
      </c>
      <c r="F218" s="32"/>
      <c r="H218" s="36"/>
    </row>
    <row r="219" spans="1:8" ht="18.75" customHeight="1">
      <c r="A219" s="30">
        <v>196</v>
      </c>
      <c r="B219" s="41" t="s">
        <v>71</v>
      </c>
      <c r="C219" s="40" t="s">
        <v>259</v>
      </c>
      <c r="D219" s="32">
        <f t="shared" si="11"/>
        <v>557.5</v>
      </c>
      <c r="E219" s="32">
        <f>'[1]CT von NSNN'!C4136</f>
        <v>557.5</v>
      </c>
      <c r="F219" s="32"/>
      <c r="H219" s="36"/>
    </row>
    <row r="220" spans="1:8" ht="18.75" customHeight="1">
      <c r="A220" s="30">
        <v>197</v>
      </c>
      <c r="B220" s="41" t="s">
        <v>73</v>
      </c>
      <c r="C220" s="40" t="s">
        <v>260</v>
      </c>
      <c r="D220" s="32">
        <f t="shared" si="11"/>
        <v>638.97</v>
      </c>
      <c r="E220" s="32"/>
      <c r="F220" s="32">
        <f>'[1]CT von ngoai NSNN'!C1611</f>
        <v>638.97</v>
      </c>
      <c r="H220" s="36"/>
    </row>
    <row r="221" spans="1:8" ht="18.75" customHeight="1">
      <c r="A221" s="30">
        <v>198</v>
      </c>
      <c r="B221" s="41" t="s">
        <v>75</v>
      </c>
      <c r="C221" s="40" t="s">
        <v>261</v>
      </c>
      <c r="D221" s="32">
        <f t="shared" si="11"/>
        <v>177</v>
      </c>
      <c r="E221" s="32">
        <f>'[1]CT von NSNN'!C4149</f>
        <v>55</v>
      </c>
      <c r="F221" s="32">
        <f>'[1]CT von ngoai NSNN'!C1624</f>
        <v>122</v>
      </c>
      <c r="H221" s="36"/>
    </row>
    <row r="222" spans="1:8" ht="18.75" customHeight="1">
      <c r="A222" s="30">
        <v>199</v>
      </c>
      <c r="B222" s="41" t="s">
        <v>77</v>
      </c>
      <c r="C222" s="40" t="s">
        <v>262</v>
      </c>
      <c r="D222" s="32">
        <f t="shared" si="11"/>
        <v>317.8</v>
      </c>
      <c r="E222" s="32">
        <f>'[1]CT von NSNN'!C4162</f>
        <v>228.6</v>
      </c>
      <c r="F222" s="32">
        <f>'[1]CT von ngoai NSNN'!C1637</f>
        <v>89.2</v>
      </c>
      <c r="H222" s="36"/>
    </row>
    <row r="223" spans="1:8" ht="18.75" customHeight="1">
      <c r="A223" s="30">
        <v>200</v>
      </c>
      <c r="B223" s="41" t="s">
        <v>79</v>
      </c>
      <c r="C223" s="40" t="s">
        <v>263</v>
      </c>
      <c r="D223" s="32">
        <f t="shared" si="11"/>
        <v>338.7</v>
      </c>
      <c r="E223" s="32">
        <f>'[1]CT von NSNN'!C4175</f>
        <v>104.69999999999999</v>
      </c>
      <c r="F223" s="32">
        <f>'[1]CT von ngoai NSNN'!C1650</f>
        <v>234</v>
      </c>
      <c r="H223" s="36"/>
    </row>
    <row r="224" spans="1:8" ht="18.75" customHeight="1">
      <c r="A224" s="30">
        <v>201</v>
      </c>
      <c r="B224" s="41" t="s">
        <v>81</v>
      </c>
      <c r="C224" s="40" t="s">
        <v>264</v>
      </c>
      <c r="D224" s="32">
        <f t="shared" si="11"/>
        <v>692.94</v>
      </c>
      <c r="E224" s="32">
        <f>'[1]CT von NSNN'!C4188</f>
        <v>316.6</v>
      </c>
      <c r="F224" s="32">
        <f>'[1]CT von ngoai NSNN'!C1663</f>
        <v>376.34</v>
      </c>
      <c r="H224" s="36"/>
    </row>
    <row r="225" spans="1:8" ht="18.75" customHeight="1">
      <c r="A225" s="30">
        <v>202</v>
      </c>
      <c r="B225" s="41" t="s">
        <v>83</v>
      </c>
      <c r="C225" s="40" t="s">
        <v>265</v>
      </c>
      <c r="D225" s="32">
        <f t="shared" si="11"/>
        <v>212.68</v>
      </c>
      <c r="E225" s="32">
        <f>'[1]CT von NSNN'!C4201</f>
        <v>25.700000000000003</v>
      </c>
      <c r="F225" s="32">
        <f>'[1]CT von ngoai NSNN'!C1676</f>
        <v>186.98000000000002</v>
      </c>
      <c r="H225" s="36"/>
    </row>
    <row r="226" spans="1:8" s="37" customFormat="1" ht="18.75" customHeight="1">
      <c r="A226" s="33" t="s">
        <v>266</v>
      </c>
      <c r="B226" s="34"/>
      <c r="C226" s="35" t="s">
        <v>267</v>
      </c>
      <c r="D226" s="27">
        <f>SUM(D227:D256)</f>
        <v>5248.929999999999</v>
      </c>
      <c r="E226" s="27">
        <f>SUM(E227:E256)</f>
        <v>2166.8799999999997</v>
      </c>
      <c r="F226" s="27">
        <f>SUM(F227:F256)</f>
        <v>3082.0499999999997</v>
      </c>
      <c r="G226" s="36"/>
      <c r="H226" s="36"/>
    </row>
    <row r="227" spans="1:8" ht="19.5" customHeight="1">
      <c r="A227" s="30">
        <v>203</v>
      </c>
      <c r="B227" s="41">
        <v>1</v>
      </c>
      <c r="C227" s="40" t="s">
        <v>268</v>
      </c>
      <c r="D227" s="32">
        <f t="shared" si="11"/>
        <v>107.99000000000001</v>
      </c>
      <c r="E227" s="32"/>
      <c r="F227" s="32">
        <f>'[1]CT von ngoai NSNN'!C1842</f>
        <v>107.99000000000001</v>
      </c>
      <c r="H227" s="36"/>
    </row>
    <row r="228" spans="1:8" ht="19.5" customHeight="1">
      <c r="A228" s="30">
        <v>204</v>
      </c>
      <c r="B228" s="41">
        <v>2</v>
      </c>
      <c r="C228" s="40" t="s">
        <v>269</v>
      </c>
      <c r="D228" s="32">
        <f t="shared" si="11"/>
        <v>170.70000000000002</v>
      </c>
      <c r="E228" s="32"/>
      <c r="F228" s="32">
        <f>'[1]CT von ngoai NSNN'!C1894</f>
        <v>170.70000000000002</v>
      </c>
      <c r="H228" s="36"/>
    </row>
    <row r="229" spans="1:8" ht="19.5" customHeight="1">
      <c r="A229" s="30">
        <v>205</v>
      </c>
      <c r="B229" s="41">
        <v>3</v>
      </c>
      <c r="C229" s="40" t="s">
        <v>270</v>
      </c>
      <c r="D229" s="32">
        <f t="shared" si="11"/>
        <v>316</v>
      </c>
      <c r="E229" s="32">
        <f>'[1]CT von NSNN'!C4224</f>
        <v>316</v>
      </c>
      <c r="F229" s="32"/>
      <c r="H229" s="36"/>
    </row>
    <row r="230" spans="1:8" ht="19.5" customHeight="1">
      <c r="A230" s="30">
        <v>206</v>
      </c>
      <c r="B230" s="41">
        <v>4</v>
      </c>
      <c r="C230" s="40" t="s">
        <v>271</v>
      </c>
      <c r="D230" s="32">
        <f t="shared" si="11"/>
        <v>153</v>
      </c>
      <c r="E230" s="32">
        <f>'[1]CT von NSNN'!C4237</f>
        <v>153</v>
      </c>
      <c r="F230" s="32"/>
      <c r="H230" s="36"/>
    </row>
    <row r="231" spans="1:8" ht="19.5" customHeight="1">
      <c r="A231" s="30">
        <v>207</v>
      </c>
      <c r="B231" s="41">
        <v>5</v>
      </c>
      <c r="C231" s="40" t="s">
        <v>272</v>
      </c>
      <c r="D231" s="32">
        <f t="shared" si="11"/>
        <v>80.7</v>
      </c>
      <c r="E231" s="32"/>
      <c r="F231" s="32">
        <f>'[1]CT von ngoai NSNN'!C1699</f>
        <v>80.7</v>
      </c>
      <c r="H231" s="36"/>
    </row>
    <row r="232" spans="1:8" ht="19.5" customHeight="1">
      <c r="A232" s="30">
        <v>208</v>
      </c>
      <c r="B232" s="41">
        <v>6</v>
      </c>
      <c r="C232" s="40" t="s">
        <v>273</v>
      </c>
      <c r="D232" s="32">
        <f t="shared" si="11"/>
        <v>270.45</v>
      </c>
      <c r="E232" s="32">
        <f>'[1]CT von NSNN'!C4250</f>
        <v>152.26999999999998</v>
      </c>
      <c r="F232" s="32">
        <f>'[1]CT von ngoai NSNN'!C1712</f>
        <v>118.18</v>
      </c>
      <c r="H232" s="36"/>
    </row>
    <row r="233" spans="1:8" ht="19.5" customHeight="1">
      <c r="A233" s="30">
        <v>209</v>
      </c>
      <c r="B233" s="41">
        <v>7</v>
      </c>
      <c r="C233" s="40" t="s">
        <v>274</v>
      </c>
      <c r="D233" s="32">
        <f t="shared" si="11"/>
        <v>221.6</v>
      </c>
      <c r="E233" s="32">
        <f>'[1]CT von NSNN'!C4263</f>
        <v>85.9</v>
      </c>
      <c r="F233" s="32">
        <f>'[1]CT von ngoai NSNN'!C1725</f>
        <v>135.7</v>
      </c>
      <c r="H233" s="36"/>
    </row>
    <row r="234" spans="1:8" ht="19.5" customHeight="1">
      <c r="A234" s="42">
        <v>210</v>
      </c>
      <c r="B234" s="43">
        <v>8</v>
      </c>
      <c r="C234" s="44" t="s">
        <v>275</v>
      </c>
      <c r="D234" s="45">
        <f t="shared" si="11"/>
        <v>216.5</v>
      </c>
      <c r="E234" s="45">
        <f>'[1]CT von NSNN'!C4276</f>
        <v>117.9</v>
      </c>
      <c r="F234" s="45">
        <f>'[1]CT von ngoai NSNN'!C1738</f>
        <v>98.6</v>
      </c>
      <c r="H234" s="36"/>
    </row>
    <row r="235" spans="1:8" ht="19.5" customHeight="1">
      <c r="A235" s="46">
        <v>211</v>
      </c>
      <c r="B235" s="47">
        <v>9</v>
      </c>
      <c r="C235" s="48" t="s">
        <v>276</v>
      </c>
      <c r="D235" s="49">
        <f t="shared" si="11"/>
        <v>215.5</v>
      </c>
      <c r="E235" s="49">
        <f>'[1]CT von NSNN'!C4289</f>
        <v>198.9</v>
      </c>
      <c r="F235" s="49">
        <f>'[1]CT von ngoai NSNN'!C1751</f>
        <v>16.6</v>
      </c>
      <c r="H235" s="36"/>
    </row>
    <row r="236" spans="1:8" ht="19.5" customHeight="1">
      <c r="A236" s="30">
        <v>212</v>
      </c>
      <c r="B236" s="41">
        <v>10</v>
      </c>
      <c r="C236" s="40" t="s">
        <v>277</v>
      </c>
      <c r="D236" s="32">
        <f t="shared" si="11"/>
        <v>263</v>
      </c>
      <c r="E236" s="32"/>
      <c r="F236" s="32">
        <f>'[1]CT von ngoai NSNN'!C1764</f>
        <v>263</v>
      </c>
      <c r="H236" s="36"/>
    </row>
    <row r="237" spans="1:8" ht="19.5" customHeight="1">
      <c r="A237" s="30">
        <v>213</v>
      </c>
      <c r="B237" s="41">
        <v>11</v>
      </c>
      <c r="C237" s="40" t="s">
        <v>278</v>
      </c>
      <c r="D237" s="32">
        <f t="shared" si="11"/>
        <v>197.39999999999998</v>
      </c>
      <c r="E237" s="32">
        <f>'[1]CT von NSNN'!C4302</f>
        <v>92.6</v>
      </c>
      <c r="F237" s="32">
        <f>'[1]CT von ngoai NSNN'!C1777</f>
        <v>104.8</v>
      </c>
      <c r="H237" s="36"/>
    </row>
    <row r="238" spans="1:8" ht="19.5" customHeight="1">
      <c r="A238" s="30">
        <v>214</v>
      </c>
      <c r="B238" s="41">
        <v>12</v>
      </c>
      <c r="C238" s="40" t="s">
        <v>279</v>
      </c>
      <c r="D238" s="32">
        <f t="shared" si="11"/>
        <v>90.60000000000001</v>
      </c>
      <c r="E238" s="32">
        <f>'[1]CT von NSNN'!C4315</f>
        <v>90.60000000000001</v>
      </c>
      <c r="F238" s="32"/>
      <c r="H238" s="36"/>
    </row>
    <row r="239" spans="1:8" ht="19.5" customHeight="1">
      <c r="A239" s="30">
        <v>215</v>
      </c>
      <c r="B239" s="41">
        <v>13</v>
      </c>
      <c r="C239" s="40" t="s">
        <v>280</v>
      </c>
      <c r="D239" s="32">
        <f t="shared" si="11"/>
        <v>106.57</v>
      </c>
      <c r="E239" s="32">
        <f>'[1]CT von NSNN'!C4328</f>
        <v>106.57</v>
      </c>
      <c r="F239" s="32"/>
      <c r="H239" s="36"/>
    </row>
    <row r="240" spans="1:8" ht="19.5" customHeight="1">
      <c r="A240" s="30">
        <v>216</v>
      </c>
      <c r="B240" s="41">
        <v>14</v>
      </c>
      <c r="C240" s="40" t="s">
        <v>281</v>
      </c>
      <c r="D240" s="32">
        <f t="shared" si="11"/>
        <v>130.56</v>
      </c>
      <c r="E240" s="32"/>
      <c r="F240" s="32">
        <f>'[1]CT von ngoai NSNN'!C1946</f>
        <v>130.56</v>
      </c>
      <c r="H240" s="36"/>
    </row>
    <row r="241" spans="1:8" ht="19.5" customHeight="1">
      <c r="A241" s="30">
        <v>217</v>
      </c>
      <c r="B241" s="41">
        <v>15</v>
      </c>
      <c r="C241" s="40" t="s">
        <v>282</v>
      </c>
      <c r="D241" s="32">
        <f t="shared" si="11"/>
        <v>238.83</v>
      </c>
      <c r="E241" s="32">
        <f>'[1]CT von NSNN'!C4341</f>
        <v>224.43</v>
      </c>
      <c r="F241" s="32">
        <f>'[1]CT von ngoai NSNN'!C1790</f>
        <v>14.4</v>
      </c>
      <c r="H241" s="36"/>
    </row>
    <row r="242" spans="1:8" ht="19.5" customHeight="1">
      <c r="A242" s="30">
        <v>218</v>
      </c>
      <c r="B242" s="41">
        <v>16</v>
      </c>
      <c r="C242" s="40" t="s">
        <v>283</v>
      </c>
      <c r="D242" s="32">
        <f t="shared" si="11"/>
        <v>365.52000000000004</v>
      </c>
      <c r="E242" s="32">
        <f>'[1]CT von NSNN'!C4354</f>
        <v>260.79</v>
      </c>
      <c r="F242" s="32">
        <f>'[1]CT von ngoai NSNN'!C1803</f>
        <v>104.73</v>
      </c>
      <c r="H242" s="36"/>
    </row>
    <row r="243" spans="1:8" ht="19.5" customHeight="1">
      <c r="A243" s="30">
        <v>219</v>
      </c>
      <c r="B243" s="41">
        <v>17</v>
      </c>
      <c r="C243" s="40" t="s">
        <v>284</v>
      </c>
      <c r="D243" s="32">
        <f t="shared" si="11"/>
        <v>65.61</v>
      </c>
      <c r="E243" s="32"/>
      <c r="F243" s="32">
        <f>'[1]CT von ngoai NSNN'!C1816</f>
        <v>65.61</v>
      </c>
      <c r="H243" s="36"/>
    </row>
    <row r="244" spans="1:8" ht="19.5" customHeight="1">
      <c r="A244" s="30">
        <v>220</v>
      </c>
      <c r="B244" s="41">
        <v>18</v>
      </c>
      <c r="C244" s="40" t="s">
        <v>285</v>
      </c>
      <c r="D244" s="32">
        <f t="shared" si="11"/>
        <v>101.61999999999999</v>
      </c>
      <c r="E244" s="32">
        <f>'[1]CT von NSNN'!C4367</f>
        <v>101.61999999999999</v>
      </c>
      <c r="F244" s="32"/>
      <c r="H244" s="36"/>
    </row>
    <row r="245" spans="1:8" ht="19.5" customHeight="1">
      <c r="A245" s="30">
        <v>221</v>
      </c>
      <c r="B245" s="41">
        <v>19</v>
      </c>
      <c r="C245" s="40" t="s">
        <v>286</v>
      </c>
      <c r="D245" s="32">
        <f t="shared" si="11"/>
        <v>304.96</v>
      </c>
      <c r="E245" s="32"/>
      <c r="F245" s="32">
        <f>'[1]CT von ngoai NSNN'!C1855</f>
        <v>304.96</v>
      </c>
      <c r="H245" s="36"/>
    </row>
    <row r="246" spans="1:8" ht="19.5" customHeight="1">
      <c r="A246" s="30">
        <v>222</v>
      </c>
      <c r="B246" s="41">
        <v>20</v>
      </c>
      <c r="C246" s="40" t="s">
        <v>287</v>
      </c>
      <c r="D246" s="32">
        <f t="shared" si="11"/>
        <v>227.79999999999995</v>
      </c>
      <c r="E246" s="32">
        <f>'[1]CT von NSNN'!C4380</f>
        <v>37.2</v>
      </c>
      <c r="F246" s="32">
        <f>'[1]CT von ngoai NSNN'!C1829</f>
        <v>190.59999999999997</v>
      </c>
      <c r="H246" s="36"/>
    </row>
    <row r="247" spans="1:8" ht="19.5" customHeight="1">
      <c r="A247" s="30">
        <v>223</v>
      </c>
      <c r="B247" s="41">
        <v>21</v>
      </c>
      <c r="C247" s="40" t="s">
        <v>288</v>
      </c>
      <c r="D247" s="32">
        <f t="shared" si="11"/>
        <v>229.1</v>
      </c>
      <c r="E247" s="32">
        <f>'[1]CT von NSNN'!C4393</f>
        <v>229.1</v>
      </c>
      <c r="F247" s="32"/>
      <c r="H247" s="36"/>
    </row>
    <row r="248" spans="1:8" ht="19.5" customHeight="1">
      <c r="A248" s="30">
        <v>224</v>
      </c>
      <c r="B248" s="41">
        <v>22</v>
      </c>
      <c r="C248" s="40" t="s">
        <v>289</v>
      </c>
      <c r="D248" s="32">
        <f t="shared" si="11"/>
        <v>220.1</v>
      </c>
      <c r="E248" s="32"/>
      <c r="F248" s="32">
        <f>'[1]CT von ngoai NSNN'!C1868</f>
        <v>220.1</v>
      </c>
      <c r="H248" s="36"/>
    </row>
    <row r="249" spans="1:8" ht="19.5" customHeight="1">
      <c r="A249" s="30">
        <v>225</v>
      </c>
      <c r="B249" s="41">
        <v>23</v>
      </c>
      <c r="C249" s="40" t="s">
        <v>290</v>
      </c>
      <c r="D249" s="32">
        <f t="shared" si="11"/>
        <v>144.95</v>
      </c>
      <c r="E249" s="32"/>
      <c r="F249" s="32">
        <f>'[1]CT von ngoai NSNN'!C1881</f>
        <v>144.95</v>
      </c>
      <c r="H249" s="36"/>
    </row>
    <row r="250" spans="1:8" ht="19.5" customHeight="1">
      <c r="A250" s="30">
        <v>226</v>
      </c>
      <c r="B250" s="41">
        <v>24</v>
      </c>
      <c r="C250" s="40" t="s">
        <v>291</v>
      </c>
      <c r="D250" s="32">
        <f t="shared" si="11"/>
        <v>25.2</v>
      </c>
      <c r="E250" s="32"/>
      <c r="F250" s="32">
        <f>'[1]CT von ngoai NSNN'!C1907</f>
        <v>25.2</v>
      </c>
      <c r="H250" s="36"/>
    </row>
    <row r="251" spans="1:8" ht="19.5" customHeight="1">
      <c r="A251" s="30">
        <v>227</v>
      </c>
      <c r="B251" s="41">
        <v>25</v>
      </c>
      <c r="C251" s="40" t="s">
        <v>292</v>
      </c>
      <c r="D251" s="32">
        <f t="shared" si="11"/>
        <v>221.39999999999998</v>
      </c>
      <c r="E251" s="32"/>
      <c r="F251" s="32">
        <f>'[1]CT von ngoai NSNN'!C1998</f>
        <v>221.39999999999998</v>
      </c>
      <c r="H251" s="36"/>
    </row>
    <row r="252" spans="1:8" ht="19.5" customHeight="1">
      <c r="A252" s="30">
        <v>228</v>
      </c>
      <c r="B252" s="41">
        <v>26</v>
      </c>
      <c r="C252" s="40" t="s">
        <v>293</v>
      </c>
      <c r="D252" s="32">
        <f t="shared" si="11"/>
        <v>153.85</v>
      </c>
      <c r="E252" s="32"/>
      <c r="F252" s="32">
        <f>'[1]CT von ngoai NSNN'!C1985</f>
        <v>153.85</v>
      </c>
      <c r="H252" s="36"/>
    </row>
    <row r="253" spans="1:8" ht="19.5" customHeight="1">
      <c r="A253" s="30">
        <v>229</v>
      </c>
      <c r="B253" s="41">
        <v>27</v>
      </c>
      <c r="C253" s="40" t="s">
        <v>294</v>
      </c>
      <c r="D253" s="32">
        <f t="shared" si="11"/>
        <v>57.800000000000004</v>
      </c>
      <c r="E253" s="32"/>
      <c r="F253" s="32">
        <f>'[1]CT von ngoai NSNN'!C1920</f>
        <v>57.800000000000004</v>
      </c>
      <c r="H253" s="36"/>
    </row>
    <row r="254" spans="1:8" ht="19.5" customHeight="1">
      <c r="A254" s="30">
        <v>230</v>
      </c>
      <c r="B254" s="41">
        <v>28</v>
      </c>
      <c r="C254" s="40" t="s">
        <v>295</v>
      </c>
      <c r="D254" s="32">
        <f t="shared" si="11"/>
        <v>125.17999999999999</v>
      </c>
      <c r="E254" s="32"/>
      <c r="F254" s="32">
        <f>'[1]CT von ngoai NSNN'!C1933</f>
        <v>125.17999999999999</v>
      </c>
      <c r="H254" s="36"/>
    </row>
    <row r="255" spans="1:8" ht="19.5" customHeight="1">
      <c r="A255" s="30">
        <v>231</v>
      </c>
      <c r="B255" s="41">
        <v>29</v>
      </c>
      <c r="C255" s="40" t="s">
        <v>296</v>
      </c>
      <c r="D255" s="32">
        <f t="shared" si="11"/>
        <v>86</v>
      </c>
      <c r="E255" s="32"/>
      <c r="F255" s="32">
        <f>'[1]CT von ngoai NSNN'!C1959</f>
        <v>86</v>
      </c>
      <c r="H255" s="36"/>
    </row>
    <row r="256" spans="1:8" ht="19.5" customHeight="1">
      <c r="A256" s="30">
        <v>232</v>
      </c>
      <c r="B256" s="41">
        <v>30</v>
      </c>
      <c r="C256" s="40" t="s">
        <v>297</v>
      </c>
      <c r="D256" s="32">
        <f t="shared" si="11"/>
        <v>140.44</v>
      </c>
      <c r="E256" s="32"/>
      <c r="F256" s="32">
        <f>'[1]CT von ngoai NSNN'!C1972</f>
        <v>140.44</v>
      </c>
      <c r="H256" s="36"/>
    </row>
    <row r="257" spans="1:8" s="37" customFormat="1" ht="18.75" customHeight="1">
      <c r="A257" s="33" t="s">
        <v>298</v>
      </c>
      <c r="B257" s="34"/>
      <c r="C257" s="35" t="s">
        <v>299</v>
      </c>
      <c r="D257" s="27">
        <f>SUM(D258:D266)</f>
        <v>1260.94</v>
      </c>
      <c r="E257" s="27">
        <f>SUM(E258:E266)</f>
        <v>417.15999999999997</v>
      </c>
      <c r="F257" s="27">
        <f>SUM(F258:F266)</f>
        <v>843.7800000000001</v>
      </c>
      <c r="G257" s="36"/>
      <c r="H257" s="36"/>
    </row>
    <row r="258" spans="1:6" ht="19.5" customHeight="1">
      <c r="A258" s="30">
        <v>233</v>
      </c>
      <c r="B258" s="41">
        <v>1</v>
      </c>
      <c r="C258" s="40" t="s">
        <v>300</v>
      </c>
      <c r="D258" s="32">
        <f>SUM(E258:F258)</f>
        <v>283.3</v>
      </c>
      <c r="E258" s="32"/>
      <c r="F258" s="32">
        <v>283.3</v>
      </c>
    </row>
    <row r="259" spans="1:6" ht="19.5" customHeight="1">
      <c r="A259" s="30">
        <v>234</v>
      </c>
      <c r="B259" s="41">
        <v>2</v>
      </c>
      <c r="C259" s="40" t="s">
        <v>301</v>
      </c>
      <c r="D259" s="32">
        <f aca="true" t="shared" si="12" ref="D259:D266">SUM(E259:F259)</f>
        <v>258</v>
      </c>
      <c r="E259" s="32">
        <v>58.7</v>
      </c>
      <c r="F259" s="32">
        <v>199.3</v>
      </c>
    </row>
    <row r="260" spans="1:6" ht="19.5" customHeight="1">
      <c r="A260" s="30">
        <v>235</v>
      </c>
      <c r="B260" s="41">
        <v>3</v>
      </c>
      <c r="C260" s="40" t="s">
        <v>302</v>
      </c>
      <c r="D260" s="32">
        <f t="shared" si="12"/>
        <v>54.099999999999994</v>
      </c>
      <c r="E260" s="32">
        <v>24.4</v>
      </c>
      <c r="F260" s="32">
        <v>29.7</v>
      </c>
    </row>
    <row r="261" spans="1:6" ht="19.5" customHeight="1">
      <c r="A261" s="30">
        <v>236</v>
      </c>
      <c r="B261" s="41">
        <v>4</v>
      </c>
      <c r="C261" s="40" t="s">
        <v>303</v>
      </c>
      <c r="D261" s="32">
        <f>SUM(E261:F261)</f>
        <v>260.02</v>
      </c>
      <c r="E261" s="32">
        <v>117.54</v>
      </c>
      <c r="F261" s="32">
        <v>142.48</v>
      </c>
    </row>
    <row r="262" spans="1:6" ht="19.5" customHeight="1">
      <c r="A262" s="30">
        <v>237</v>
      </c>
      <c r="B262" s="41">
        <v>5</v>
      </c>
      <c r="C262" s="40" t="s">
        <v>304</v>
      </c>
      <c r="D262" s="32">
        <f>SUM(E262:F262)</f>
        <v>86.32</v>
      </c>
      <c r="E262" s="32">
        <v>80.32</v>
      </c>
      <c r="F262" s="32">
        <v>6</v>
      </c>
    </row>
    <row r="263" spans="1:6" ht="19.5" customHeight="1">
      <c r="A263" s="30">
        <v>238</v>
      </c>
      <c r="B263" s="41">
        <v>6</v>
      </c>
      <c r="C263" s="40" t="s">
        <v>305</v>
      </c>
      <c r="D263" s="32">
        <f>SUM(E263:F263)</f>
        <v>38</v>
      </c>
      <c r="E263" s="32">
        <v>13</v>
      </c>
      <c r="F263" s="32">
        <v>25</v>
      </c>
    </row>
    <row r="264" spans="1:6" ht="19.5" customHeight="1">
      <c r="A264" s="30">
        <v>239</v>
      </c>
      <c r="B264" s="41" t="s">
        <v>51</v>
      </c>
      <c r="C264" s="40" t="s">
        <v>306</v>
      </c>
      <c r="D264" s="32">
        <f t="shared" si="12"/>
        <v>124</v>
      </c>
      <c r="E264" s="32"/>
      <c r="F264" s="32">
        <v>124</v>
      </c>
    </row>
    <row r="265" spans="1:6" ht="19.5" customHeight="1">
      <c r="A265" s="30">
        <v>240</v>
      </c>
      <c r="B265" s="30">
        <v>8</v>
      </c>
      <c r="C265" s="40" t="s">
        <v>307</v>
      </c>
      <c r="D265" s="32">
        <f t="shared" si="12"/>
        <v>123.2</v>
      </c>
      <c r="E265" s="55">
        <v>123.2</v>
      </c>
      <c r="F265" s="55"/>
    </row>
    <row r="266" spans="1:6" ht="19.5" customHeight="1">
      <c r="A266" s="42">
        <v>241</v>
      </c>
      <c r="B266" s="42" t="s">
        <v>55</v>
      </c>
      <c r="C266" s="44" t="s">
        <v>308</v>
      </c>
      <c r="D266" s="45">
        <f t="shared" si="12"/>
        <v>34</v>
      </c>
      <c r="E266" s="56"/>
      <c r="F266" s="56">
        <v>34</v>
      </c>
    </row>
  </sheetData>
  <mergeCells count="11">
    <mergeCell ref="A6:B6"/>
    <mergeCell ref="C6:C8"/>
    <mergeCell ref="D6:F6"/>
    <mergeCell ref="A7:A8"/>
    <mergeCell ref="B7:B8"/>
    <mergeCell ref="D7:D8"/>
    <mergeCell ref="E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2013-08-24T16:20:35Z</dcterms:created>
  <dcterms:modified xsi:type="dcterms:W3CDTF">2013-08-24T16:21:17Z</dcterms:modified>
  <cp:category/>
  <cp:version/>
  <cp:contentType/>
  <cp:contentStatus/>
</cp:coreProperties>
</file>